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N:\Personal\Events\Bench Bar\"/>
    </mc:Choice>
  </mc:AlternateContent>
  <xr:revisionPtr revIDLastSave="0" documentId="8_{480E963C-026B-468E-B598-AEC7B17BDA79}" xr6:coauthVersionLast="47" xr6:coauthVersionMax="47" xr10:uidLastSave="{00000000-0000-0000-0000-000000000000}"/>
  <bookViews>
    <workbookView xWindow="28680" yWindow="-60" windowWidth="29040" windowHeight="15840" activeTab="4" xr2:uid="{00000000-000D-0000-FFFF-FFFF00000000}"/>
  </bookViews>
  <sheets>
    <sheet name="First Car" sheetId="10" r:id="rId1"/>
    <sheet name="Second Car" sheetId="9" r:id="rId2"/>
    <sheet name="Third Car" sheetId="8" r:id="rId3"/>
    <sheet name="Schedule J Info" sheetId="11" r:id="rId4"/>
    <sheet name="Comparison Sheet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2" l="1"/>
  <c r="H19" i="12"/>
  <c r="H18" i="12"/>
  <c r="G20" i="12" l="1"/>
  <c r="G19" i="12"/>
  <c r="G18" i="12"/>
  <c r="G6" i="12"/>
  <c r="G22" i="12" l="1"/>
  <c r="G7" i="12" s="1"/>
  <c r="B7" i="11"/>
  <c r="E5" i="12" s="1"/>
  <c r="B55" i="10"/>
  <c r="M55" i="10" s="1"/>
  <c r="L54" i="10"/>
  <c r="F54" i="10"/>
  <c r="D54" i="10"/>
  <c r="B54" i="10"/>
  <c r="M54" i="10" s="1"/>
  <c r="M53" i="10"/>
  <c r="L53" i="10"/>
  <c r="K53" i="10"/>
  <c r="F53" i="10"/>
  <c r="E53" i="10"/>
  <c r="D53" i="10"/>
  <c r="C53" i="10"/>
  <c r="G53" i="10" s="1"/>
  <c r="C46" i="10"/>
  <c r="D46" i="10" s="1"/>
  <c r="D45" i="10"/>
  <c r="C45" i="10"/>
  <c r="D44" i="10"/>
  <c r="C44" i="10"/>
  <c r="B37" i="10"/>
  <c r="B36" i="10"/>
  <c r="C36" i="10" s="1"/>
  <c r="D36" i="10" s="1"/>
  <c r="B35" i="10"/>
  <c r="C35" i="10" s="1"/>
  <c r="D31" i="10"/>
  <c r="B31" i="10"/>
  <c r="C31" i="10" s="1"/>
  <c r="B30" i="10"/>
  <c r="D30" i="10" s="1"/>
  <c r="B29" i="10"/>
  <c r="C29" i="10" s="1"/>
  <c r="B28" i="10"/>
  <c r="D28" i="10" s="1"/>
  <c r="B27" i="10"/>
  <c r="D27" i="10" s="1"/>
  <c r="B26" i="10"/>
  <c r="D26" i="10" s="1"/>
  <c r="B25" i="10"/>
  <c r="C25" i="10" s="1"/>
  <c r="D22" i="10"/>
  <c r="C22" i="10"/>
  <c r="B15" i="10"/>
  <c r="B22" i="10" s="1"/>
  <c r="M54" i="9"/>
  <c r="K54" i="9"/>
  <c r="E54" i="9"/>
  <c r="B54" i="9"/>
  <c r="B55" i="9" s="1"/>
  <c r="M53" i="9"/>
  <c r="L53" i="9"/>
  <c r="K53" i="9"/>
  <c r="F53" i="9"/>
  <c r="E53" i="9"/>
  <c r="D53" i="9"/>
  <c r="C53" i="9"/>
  <c r="G53" i="9" s="1"/>
  <c r="D46" i="9"/>
  <c r="C46" i="9"/>
  <c r="C45" i="9"/>
  <c r="D45" i="9" s="1"/>
  <c r="C44" i="9"/>
  <c r="D44" i="9" s="1"/>
  <c r="B37" i="9"/>
  <c r="B36" i="9"/>
  <c r="D35" i="9"/>
  <c r="C35" i="9"/>
  <c r="B35" i="9"/>
  <c r="B31" i="9"/>
  <c r="D31" i="9" s="1"/>
  <c r="B30" i="9"/>
  <c r="D30" i="9" s="1"/>
  <c r="B29" i="9"/>
  <c r="D29" i="9" s="1"/>
  <c r="D28" i="9"/>
  <c r="B28" i="9"/>
  <c r="C28" i="9" s="1"/>
  <c r="C27" i="9"/>
  <c r="B27" i="9"/>
  <c r="D27" i="9" s="1"/>
  <c r="B26" i="9"/>
  <c r="B25" i="9"/>
  <c r="C25" i="9" s="1"/>
  <c r="D25" i="9" s="1"/>
  <c r="D22" i="9"/>
  <c r="C22" i="9"/>
  <c r="B15" i="9"/>
  <c r="B22" i="9" s="1"/>
  <c r="K55" i="8"/>
  <c r="M54" i="8"/>
  <c r="L54" i="8"/>
  <c r="K54" i="8"/>
  <c r="M53" i="8"/>
  <c r="L53" i="8"/>
  <c r="K53" i="8"/>
  <c r="F55" i="8"/>
  <c r="F54" i="8"/>
  <c r="F53" i="8"/>
  <c r="E53" i="8"/>
  <c r="D54" i="8"/>
  <c r="D53" i="8"/>
  <c r="D46" i="8"/>
  <c r="C46" i="8"/>
  <c r="C45" i="8"/>
  <c r="D45" i="8" s="1"/>
  <c r="C44" i="8"/>
  <c r="D44" i="8" s="1"/>
  <c r="C53" i="8"/>
  <c r="C54" i="8" s="1"/>
  <c r="B54" i="8"/>
  <c r="B55" i="8" s="1"/>
  <c r="B37" i="8"/>
  <c r="B36" i="8"/>
  <c r="C36" i="8" s="1"/>
  <c r="D36" i="8" s="1"/>
  <c r="B35" i="8"/>
  <c r="C35" i="8" s="1"/>
  <c r="D35" i="8" s="1"/>
  <c r="C30" i="10" l="1"/>
  <c r="B38" i="9"/>
  <c r="C26" i="10"/>
  <c r="C54" i="10"/>
  <c r="C55" i="10" s="1"/>
  <c r="H7" i="12"/>
  <c r="D38" i="8"/>
  <c r="J53" i="10"/>
  <c r="H53" i="10"/>
  <c r="D29" i="10"/>
  <c r="I53" i="10"/>
  <c r="G53" i="8"/>
  <c r="C29" i="9"/>
  <c r="B33" i="9"/>
  <c r="C54" i="9"/>
  <c r="C55" i="9" s="1"/>
  <c r="C56" i="9" s="1"/>
  <c r="I53" i="9"/>
  <c r="J53" i="9"/>
  <c r="H53" i="9"/>
  <c r="D25" i="10"/>
  <c r="D35" i="10"/>
  <c r="D38" i="10" s="1"/>
  <c r="C38" i="10"/>
  <c r="C56" i="10"/>
  <c r="G55" i="10"/>
  <c r="F55" i="10"/>
  <c r="B56" i="10"/>
  <c r="B33" i="10"/>
  <c r="K54" i="10"/>
  <c r="C27" i="10"/>
  <c r="B38" i="10"/>
  <c r="E54" i="10"/>
  <c r="G54" i="10"/>
  <c r="H54" i="10" s="1"/>
  <c r="K55" i="10"/>
  <c r="C28" i="10"/>
  <c r="D55" i="10"/>
  <c r="L55" i="10"/>
  <c r="E55" i="10"/>
  <c r="K55" i="9"/>
  <c r="L55" i="9"/>
  <c r="D55" i="9"/>
  <c r="B56" i="9"/>
  <c r="F55" i="9"/>
  <c r="M55" i="9"/>
  <c r="E55" i="9"/>
  <c r="C31" i="9"/>
  <c r="C26" i="9"/>
  <c r="C36" i="9"/>
  <c r="D36" i="9" s="1"/>
  <c r="D38" i="9" s="1"/>
  <c r="D54" i="9"/>
  <c r="L54" i="9"/>
  <c r="D26" i="9"/>
  <c r="D33" i="9" s="1"/>
  <c r="C30" i="9"/>
  <c r="F54" i="9"/>
  <c r="B56" i="8"/>
  <c r="E55" i="8"/>
  <c r="M55" i="8"/>
  <c r="D55" i="8"/>
  <c r="L55" i="8"/>
  <c r="C55" i="8"/>
  <c r="G54" i="8"/>
  <c r="H54" i="8" s="1"/>
  <c r="E54" i="8"/>
  <c r="B38" i="8"/>
  <c r="C38" i="8"/>
  <c r="B39" i="9" l="1"/>
  <c r="D33" i="10"/>
  <c r="I55" i="10"/>
  <c r="H55" i="10"/>
  <c r="I54" i="10"/>
  <c r="C33" i="10"/>
  <c r="C39" i="10" s="1"/>
  <c r="J55" i="10"/>
  <c r="D39" i="10"/>
  <c r="J54" i="10"/>
  <c r="H53" i="8"/>
  <c r="I53" i="8"/>
  <c r="J53" i="8"/>
  <c r="C33" i="9"/>
  <c r="G54" i="9"/>
  <c r="I54" i="9" s="1"/>
  <c r="G55" i="9"/>
  <c r="J55" i="9" s="1"/>
  <c r="K56" i="10"/>
  <c r="F56" i="10"/>
  <c r="B57" i="10"/>
  <c r="E56" i="10"/>
  <c r="M56" i="10"/>
  <c r="L56" i="10"/>
  <c r="D56" i="10"/>
  <c r="G56" i="10"/>
  <c r="C57" i="10"/>
  <c r="B39" i="10"/>
  <c r="D39" i="9"/>
  <c r="M56" i="9"/>
  <c r="K56" i="9"/>
  <c r="F56" i="9"/>
  <c r="L56" i="9"/>
  <c r="E56" i="9"/>
  <c r="B57" i="9"/>
  <c r="D56" i="9"/>
  <c r="G56" i="9"/>
  <c r="C57" i="9"/>
  <c r="C38" i="9"/>
  <c r="B57" i="8"/>
  <c r="L56" i="8"/>
  <c r="K56" i="8"/>
  <c r="M56" i="8"/>
  <c r="D56" i="8"/>
  <c r="E56" i="8"/>
  <c r="F56" i="8"/>
  <c r="I54" i="8"/>
  <c r="J54" i="8"/>
  <c r="G55" i="8"/>
  <c r="J55" i="8" s="1"/>
  <c r="C56" i="8"/>
  <c r="H54" i="9" l="1"/>
  <c r="I56" i="10"/>
  <c r="H55" i="9"/>
  <c r="I55" i="9"/>
  <c r="C39" i="9"/>
  <c r="J54" i="9"/>
  <c r="J56" i="9"/>
  <c r="F57" i="10"/>
  <c r="B58" i="10"/>
  <c r="E57" i="10"/>
  <c r="M57" i="10"/>
  <c r="D57" i="10"/>
  <c r="K57" i="10"/>
  <c r="L57" i="10"/>
  <c r="C58" i="10"/>
  <c r="G57" i="10"/>
  <c r="H56" i="10"/>
  <c r="J56" i="10"/>
  <c r="C58" i="9"/>
  <c r="G57" i="9"/>
  <c r="H56" i="9"/>
  <c r="E57" i="9"/>
  <c r="K57" i="9"/>
  <c r="B58" i="9"/>
  <c r="D57" i="9"/>
  <c r="M57" i="9"/>
  <c r="L57" i="9"/>
  <c r="F57" i="9"/>
  <c r="I56" i="9"/>
  <c r="G56" i="8"/>
  <c r="H56" i="8" s="1"/>
  <c r="C57" i="8"/>
  <c r="B58" i="8"/>
  <c r="F57" i="8"/>
  <c r="D57" i="8"/>
  <c r="E57" i="8"/>
  <c r="K57" i="8"/>
  <c r="M57" i="8"/>
  <c r="L57" i="8"/>
  <c r="I55" i="8"/>
  <c r="H55" i="8"/>
  <c r="J56" i="8" l="1"/>
  <c r="I56" i="8"/>
  <c r="J57" i="9"/>
  <c r="H57" i="10"/>
  <c r="I57" i="10"/>
  <c r="K58" i="10"/>
  <c r="M58" i="10"/>
  <c r="D58" i="10"/>
  <c r="L58" i="10"/>
  <c r="F58" i="10"/>
  <c r="B59" i="10"/>
  <c r="E58" i="10"/>
  <c r="J57" i="10"/>
  <c r="G58" i="10"/>
  <c r="C59" i="10"/>
  <c r="C59" i="9"/>
  <c r="G58" i="9"/>
  <c r="M58" i="9"/>
  <c r="E58" i="9"/>
  <c r="K58" i="9"/>
  <c r="D58" i="9"/>
  <c r="F58" i="9"/>
  <c r="B59" i="9"/>
  <c r="L58" i="9"/>
  <c r="I57" i="9"/>
  <c r="H57" i="9"/>
  <c r="B59" i="8"/>
  <c r="M58" i="8"/>
  <c r="F58" i="8"/>
  <c r="D58" i="8"/>
  <c r="L58" i="8"/>
  <c r="E58" i="8"/>
  <c r="K58" i="8"/>
  <c r="C58" i="8"/>
  <c r="G57" i="8"/>
  <c r="H57" i="8" s="1"/>
  <c r="I58" i="9" l="1"/>
  <c r="J58" i="10"/>
  <c r="H58" i="10"/>
  <c r="J58" i="9"/>
  <c r="H58" i="9"/>
  <c r="C60" i="10"/>
  <c r="G59" i="10"/>
  <c r="I58" i="10"/>
  <c r="D59" i="10"/>
  <c r="H59" i="10" s="1"/>
  <c r="B60" i="10"/>
  <c r="E59" i="10"/>
  <c r="M59" i="10"/>
  <c r="L59" i="10"/>
  <c r="K59" i="10"/>
  <c r="F59" i="10"/>
  <c r="C60" i="9"/>
  <c r="G59" i="9"/>
  <c r="M59" i="9"/>
  <c r="B60" i="9"/>
  <c r="L59" i="9"/>
  <c r="K59" i="9"/>
  <c r="F59" i="9"/>
  <c r="E59" i="9"/>
  <c r="D59" i="9"/>
  <c r="B60" i="8"/>
  <c r="K59" i="8"/>
  <c r="F59" i="8"/>
  <c r="D59" i="8"/>
  <c r="E59" i="8"/>
  <c r="M59" i="8"/>
  <c r="L59" i="8"/>
  <c r="J57" i="8"/>
  <c r="I57" i="8"/>
  <c r="C59" i="8"/>
  <c r="G58" i="8"/>
  <c r="H58" i="8" s="1"/>
  <c r="I58" i="8" l="1"/>
  <c r="J58" i="8"/>
  <c r="I59" i="9"/>
  <c r="J59" i="9"/>
  <c r="I59" i="10"/>
  <c r="K60" i="10"/>
  <c r="F60" i="10"/>
  <c r="M60" i="10"/>
  <c r="B61" i="10"/>
  <c r="E60" i="10"/>
  <c r="L60" i="10"/>
  <c r="D60" i="10"/>
  <c r="J59" i="10"/>
  <c r="G60" i="10"/>
  <c r="C61" i="10"/>
  <c r="M60" i="9"/>
  <c r="E60" i="9"/>
  <c r="K60" i="9"/>
  <c r="L60" i="9"/>
  <c r="B61" i="9"/>
  <c r="F60" i="9"/>
  <c r="D60" i="9"/>
  <c r="H59" i="9"/>
  <c r="G60" i="9"/>
  <c r="C61" i="9"/>
  <c r="C60" i="8"/>
  <c r="G59" i="8"/>
  <c r="I59" i="8" s="1"/>
  <c r="B61" i="8"/>
  <c r="L60" i="8"/>
  <c r="K60" i="8"/>
  <c r="D60" i="8"/>
  <c r="F60" i="8"/>
  <c r="M60" i="8"/>
  <c r="E60" i="8"/>
  <c r="H60" i="10" l="1"/>
  <c r="I60" i="10"/>
  <c r="J59" i="8"/>
  <c r="H59" i="8"/>
  <c r="H60" i="9"/>
  <c r="J60" i="9"/>
  <c r="L61" i="10"/>
  <c r="D61" i="10"/>
  <c r="E61" i="10"/>
  <c r="B62" i="10"/>
  <c r="M61" i="10"/>
  <c r="K61" i="10"/>
  <c r="F61" i="10"/>
  <c r="C62" i="10"/>
  <c r="G61" i="10"/>
  <c r="J60" i="10"/>
  <c r="C62" i="9"/>
  <c r="G61" i="9"/>
  <c r="I60" i="9"/>
  <c r="K61" i="9"/>
  <c r="L61" i="9"/>
  <c r="E61" i="9"/>
  <c r="F61" i="9"/>
  <c r="D61" i="9"/>
  <c r="B62" i="9"/>
  <c r="M61" i="9"/>
  <c r="C61" i="8"/>
  <c r="G60" i="8"/>
  <c r="J60" i="8" s="1"/>
  <c r="B62" i="8"/>
  <c r="M61" i="8"/>
  <c r="L61" i="8"/>
  <c r="K61" i="8"/>
  <c r="E61" i="8"/>
  <c r="D61" i="8"/>
  <c r="F61" i="8"/>
  <c r="J61" i="10" l="1"/>
  <c r="I61" i="10"/>
  <c r="H60" i="8"/>
  <c r="I60" i="8"/>
  <c r="H61" i="9"/>
  <c r="J61" i="9"/>
  <c r="I61" i="9"/>
  <c r="H61" i="10"/>
  <c r="C63" i="10"/>
  <c r="G62" i="10"/>
  <c r="L62" i="10"/>
  <c r="D62" i="10"/>
  <c r="K62" i="10"/>
  <c r="F62" i="10"/>
  <c r="E62" i="10"/>
  <c r="M62" i="10"/>
  <c r="B63" i="10"/>
  <c r="M62" i="9"/>
  <c r="E62" i="9"/>
  <c r="K62" i="9"/>
  <c r="L62" i="9"/>
  <c r="B63" i="9"/>
  <c r="F62" i="9"/>
  <c r="D62" i="9"/>
  <c r="C63" i="9"/>
  <c r="G62" i="9"/>
  <c r="B63" i="8"/>
  <c r="E62" i="8"/>
  <c r="F62" i="8"/>
  <c r="L62" i="8"/>
  <c r="D62" i="8"/>
  <c r="M62" i="8"/>
  <c r="K62" i="8"/>
  <c r="C62" i="8"/>
  <c r="G61" i="8"/>
  <c r="H61" i="8" s="1"/>
  <c r="H62" i="10" l="1"/>
  <c r="J62" i="10"/>
  <c r="L63" i="10"/>
  <c r="D63" i="10"/>
  <c r="F63" i="10"/>
  <c r="E63" i="10"/>
  <c r="K63" i="10"/>
  <c r="M63" i="10"/>
  <c r="B64" i="10"/>
  <c r="C64" i="10"/>
  <c r="G63" i="10"/>
  <c r="I62" i="10"/>
  <c r="C64" i="9"/>
  <c r="G63" i="9"/>
  <c r="J62" i="9"/>
  <c r="H62" i="9"/>
  <c r="B64" i="9"/>
  <c r="F63" i="9"/>
  <c r="M63" i="9"/>
  <c r="E63" i="9"/>
  <c r="K63" i="9"/>
  <c r="L63" i="9"/>
  <c r="D63" i="9"/>
  <c r="I62" i="9"/>
  <c r="B64" i="8"/>
  <c r="E63" i="8"/>
  <c r="M63" i="8"/>
  <c r="F63" i="8"/>
  <c r="L63" i="8"/>
  <c r="K63" i="8"/>
  <c r="D63" i="8"/>
  <c r="C63" i="8"/>
  <c r="G62" i="8"/>
  <c r="J62" i="8" s="1"/>
  <c r="I61" i="8"/>
  <c r="J61" i="8"/>
  <c r="I63" i="10" l="1"/>
  <c r="I62" i="8"/>
  <c r="I63" i="9"/>
  <c r="J63" i="10"/>
  <c r="G64" i="10"/>
  <c r="C65" i="10"/>
  <c r="H63" i="10"/>
  <c r="L64" i="10"/>
  <c r="D64" i="10"/>
  <c r="K64" i="10"/>
  <c r="F64" i="10"/>
  <c r="E64" i="10"/>
  <c r="B65" i="10"/>
  <c r="M64" i="10"/>
  <c r="C65" i="9"/>
  <c r="G64" i="9"/>
  <c r="J63" i="9"/>
  <c r="M64" i="9"/>
  <c r="E64" i="9"/>
  <c r="K64" i="9"/>
  <c r="L64" i="9"/>
  <c r="F64" i="9"/>
  <c r="D64" i="9"/>
  <c r="B65" i="9"/>
  <c r="H63" i="9"/>
  <c r="C64" i="8"/>
  <c r="G63" i="8"/>
  <c r="J63" i="8" s="1"/>
  <c r="B65" i="8"/>
  <c r="L64" i="8"/>
  <c r="K64" i="8"/>
  <c r="F64" i="8"/>
  <c r="M64" i="8"/>
  <c r="D64" i="8"/>
  <c r="E64" i="8"/>
  <c r="H62" i="8"/>
  <c r="J64" i="10" l="1"/>
  <c r="H64" i="10"/>
  <c r="I64" i="10"/>
  <c r="J64" i="9"/>
  <c r="C66" i="10"/>
  <c r="G65" i="10"/>
  <c r="L65" i="10"/>
  <c r="D65" i="10"/>
  <c r="F65" i="10"/>
  <c r="E65" i="10"/>
  <c r="B66" i="10"/>
  <c r="M65" i="10"/>
  <c r="K65" i="10"/>
  <c r="I64" i="9"/>
  <c r="B66" i="9"/>
  <c r="F65" i="9"/>
  <c r="M65" i="9"/>
  <c r="E65" i="9"/>
  <c r="K65" i="9"/>
  <c r="L65" i="9"/>
  <c r="D65" i="9"/>
  <c r="H64" i="9"/>
  <c r="C66" i="9"/>
  <c r="G65" i="9"/>
  <c r="B66" i="8"/>
  <c r="F65" i="8"/>
  <c r="D65" i="8"/>
  <c r="K65" i="8"/>
  <c r="L65" i="8"/>
  <c r="E65" i="8"/>
  <c r="M65" i="8"/>
  <c r="I63" i="8"/>
  <c r="H63" i="8"/>
  <c r="C65" i="8"/>
  <c r="G64" i="8"/>
  <c r="H64" i="8" s="1"/>
  <c r="I65" i="10" l="1"/>
  <c r="H65" i="10"/>
  <c r="J64" i="8"/>
  <c r="I64" i="8"/>
  <c r="J65" i="9"/>
  <c r="H65" i="9"/>
  <c r="J65" i="10"/>
  <c r="L66" i="10"/>
  <c r="D66" i="10"/>
  <c r="K66" i="10"/>
  <c r="F66" i="10"/>
  <c r="B67" i="10"/>
  <c r="M66" i="10"/>
  <c r="E66" i="10"/>
  <c r="G66" i="10"/>
  <c r="C67" i="10"/>
  <c r="C67" i="9"/>
  <c r="G66" i="9"/>
  <c r="M66" i="9"/>
  <c r="E66" i="9"/>
  <c r="L66" i="9"/>
  <c r="D66" i="9"/>
  <c r="K66" i="9"/>
  <c r="B67" i="9"/>
  <c r="F66" i="9"/>
  <c r="I65" i="9"/>
  <c r="C66" i="8"/>
  <c r="G65" i="8"/>
  <c r="I65" i="8" s="1"/>
  <c r="B67" i="8"/>
  <c r="M66" i="8"/>
  <c r="F66" i="8"/>
  <c r="D66" i="8"/>
  <c r="L66" i="8"/>
  <c r="E66" i="8"/>
  <c r="K66" i="8"/>
  <c r="I66" i="10" l="1"/>
  <c r="H66" i="10"/>
  <c r="H65" i="8"/>
  <c r="J66" i="9"/>
  <c r="I66" i="9"/>
  <c r="L67" i="10"/>
  <c r="D67" i="10"/>
  <c r="E67" i="10"/>
  <c r="F67" i="10"/>
  <c r="B68" i="10"/>
  <c r="M67" i="10"/>
  <c r="K67" i="10"/>
  <c r="J66" i="10"/>
  <c r="C68" i="10"/>
  <c r="G67" i="10"/>
  <c r="H66" i="9"/>
  <c r="C68" i="9"/>
  <c r="G67" i="9"/>
  <c r="B68" i="9"/>
  <c r="F67" i="9"/>
  <c r="M67" i="9"/>
  <c r="E67" i="9"/>
  <c r="K67" i="9"/>
  <c r="L67" i="9"/>
  <c r="D67" i="9"/>
  <c r="B68" i="8"/>
  <c r="K67" i="8"/>
  <c r="F67" i="8"/>
  <c r="D67" i="8"/>
  <c r="M67" i="8"/>
  <c r="E67" i="8"/>
  <c r="L67" i="8"/>
  <c r="C67" i="8"/>
  <c r="G66" i="8"/>
  <c r="J66" i="8" s="1"/>
  <c r="J65" i="8"/>
  <c r="J67" i="10" l="1"/>
  <c r="I67" i="10"/>
  <c r="I67" i="9"/>
  <c r="M68" i="10"/>
  <c r="E68" i="10"/>
  <c r="L68" i="10"/>
  <c r="D68" i="10"/>
  <c r="K68" i="10"/>
  <c r="B69" i="10"/>
  <c r="F68" i="10"/>
  <c r="H67" i="10"/>
  <c r="C69" i="10"/>
  <c r="G68" i="10"/>
  <c r="J67" i="9"/>
  <c r="M68" i="9"/>
  <c r="E68" i="9"/>
  <c r="L68" i="9"/>
  <c r="D68" i="9"/>
  <c r="K68" i="9"/>
  <c r="B69" i="9"/>
  <c r="F68" i="9"/>
  <c r="H67" i="9"/>
  <c r="C69" i="9"/>
  <c r="G68" i="9"/>
  <c r="I66" i="8"/>
  <c r="B69" i="8"/>
  <c r="M68" i="8"/>
  <c r="L68" i="8"/>
  <c r="K68" i="8"/>
  <c r="E68" i="8"/>
  <c r="D68" i="8"/>
  <c r="F68" i="8"/>
  <c r="H66" i="8"/>
  <c r="C68" i="8"/>
  <c r="G67" i="8"/>
  <c r="J67" i="8" s="1"/>
  <c r="H68" i="9" l="1"/>
  <c r="J68" i="9"/>
  <c r="B70" i="10"/>
  <c r="F69" i="10"/>
  <c r="L69" i="10"/>
  <c r="D69" i="10"/>
  <c r="K69" i="10"/>
  <c r="E69" i="10"/>
  <c r="M69" i="10"/>
  <c r="J68" i="10"/>
  <c r="C70" i="10"/>
  <c r="G69" i="10"/>
  <c r="H68" i="10"/>
  <c r="I68" i="10"/>
  <c r="I68" i="9"/>
  <c r="B70" i="9"/>
  <c r="F69" i="9"/>
  <c r="M69" i="9"/>
  <c r="E69" i="9"/>
  <c r="L69" i="9"/>
  <c r="D69" i="9"/>
  <c r="K69" i="9"/>
  <c r="C70" i="9"/>
  <c r="G69" i="9"/>
  <c r="B70" i="8"/>
  <c r="M69" i="8"/>
  <c r="L69" i="8"/>
  <c r="K69" i="8"/>
  <c r="E69" i="8"/>
  <c r="D69" i="8"/>
  <c r="F69" i="8"/>
  <c r="I67" i="8"/>
  <c r="H67" i="8"/>
  <c r="C69" i="8"/>
  <c r="G68" i="8"/>
  <c r="J68" i="8" s="1"/>
  <c r="J69" i="9" l="1"/>
  <c r="I69" i="10"/>
  <c r="H69" i="10"/>
  <c r="H69" i="9"/>
  <c r="J69" i="10"/>
  <c r="G70" i="10"/>
  <c r="C71" i="10"/>
  <c r="M70" i="10"/>
  <c r="E70" i="10"/>
  <c r="L70" i="10"/>
  <c r="D70" i="10"/>
  <c r="K70" i="10"/>
  <c r="F70" i="10"/>
  <c r="B71" i="10"/>
  <c r="C71" i="9"/>
  <c r="G70" i="9"/>
  <c r="I69" i="9"/>
  <c r="M70" i="9"/>
  <c r="E70" i="9"/>
  <c r="L70" i="9"/>
  <c r="D70" i="9"/>
  <c r="K70" i="9"/>
  <c r="F70" i="9"/>
  <c r="B71" i="9"/>
  <c r="I68" i="8"/>
  <c r="H68" i="8"/>
  <c r="C70" i="8"/>
  <c r="G69" i="8"/>
  <c r="I69" i="8" s="1"/>
  <c r="B71" i="8"/>
  <c r="E70" i="8"/>
  <c r="D70" i="8"/>
  <c r="M70" i="8"/>
  <c r="F70" i="8"/>
  <c r="L70" i="8"/>
  <c r="K70" i="8"/>
  <c r="I70" i="10" l="1"/>
  <c r="H70" i="10"/>
  <c r="I70" i="9"/>
  <c r="H70" i="9"/>
  <c r="J70" i="9"/>
  <c r="C72" i="10"/>
  <c r="G71" i="10"/>
  <c r="B72" i="10"/>
  <c r="F71" i="10"/>
  <c r="L71" i="10"/>
  <c r="D71" i="10"/>
  <c r="K71" i="10"/>
  <c r="M71" i="10"/>
  <c r="E71" i="10"/>
  <c r="J70" i="10"/>
  <c r="B72" i="9"/>
  <c r="F71" i="9"/>
  <c r="M71" i="9"/>
  <c r="E71" i="9"/>
  <c r="L71" i="9"/>
  <c r="D71" i="9"/>
  <c r="K71" i="9"/>
  <c r="C72" i="9"/>
  <c r="G71" i="9"/>
  <c r="B72" i="8"/>
  <c r="E71" i="8"/>
  <c r="M71" i="8"/>
  <c r="L71" i="8"/>
  <c r="F71" i="8"/>
  <c r="K71" i="8"/>
  <c r="D71" i="8"/>
  <c r="H69" i="8"/>
  <c r="J69" i="8"/>
  <c r="C71" i="8"/>
  <c r="G70" i="8"/>
  <c r="H70" i="8" s="1"/>
  <c r="H71" i="10" l="1"/>
  <c r="I71" i="10"/>
  <c r="I70" i="8"/>
  <c r="J70" i="8"/>
  <c r="I71" i="9"/>
  <c r="G72" i="10"/>
  <c r="C73" i="10"/>
  <c r="J71" i="10"/>
  <c r="M72" i="10"/>
  <c r="E72" i="10"/>
  <c r="L72" i="10"/>
  <c r="D72" i="10"/>
  <c r="H72" i="10" s="1"/>
  <c r="K72" i="10"/>
  <c r="F72" i="10"/>
  <c r="B73" i="10"/>
  <c r="H71" i="9"/>
  <c r="J71" i="9"/>
  <c r="C73" i="9"/>
  <c r="G72" i="9"/>
  <c r="M72" i="9"/>
  <c r="E72" i="9"/>
  <c r="L72" i="9"/>
  <c r="D72" i="9"/>
  <c r="K72" i="9"/>
  <c r="F72" i="9"/>
  <c r="B73" i="9"/>
  <c r="C72" i="8"/>
  <c r="G71" i="8"/>
  <c r="I71" i="8" s="1"/>
  <c r="B73" i="8"/>
  <c r="L72" i="8"/>
  <c r="K72" i="8"/>
  <c r="F72" i="8"/>
  <c r="E72" i="8"/>
  <c r="M72" i="8"/>
  <c r="D72" i="8"/>
  <c r="I72" i="9" l="1"/>
  <c r="J71" i="8"/>
  <c r="H71" i="8"/>
  <c r="H72" i="9"/>
  <c r="I72" i="10"/>
  <c r="B74" i="10"/>
  <c r="F73" i="10"/>
  <c r="L73" i="10"/>
  <c r="D73" i="10"/>
  <c r="M73" i="10"/>
  <c r="K73" i="10"/>
  <c r="E73" i="10"/>
  <c r="C74" i="10"/>
  <c r="G73" i="10"/>
  <c r="J72" i="10"/>
  <c r="C74" i="9"/>
  <c r="G73" i="9"/>
  <c r="B74" i="9"/>
  <c r="F73" i="9"/>
  <c r="M73" i="9"/>
  <c r="E73" i="9"/>
  <c r="L73" i="9"/>
  <c r="D73" i="9"/>
  <c r="K73" i="9"/>
  <c r="J72" i="9"/>
  <c r="B74" i="8"/>
  <c r="F73" i="8"/>
  <c r="D73" i="8"/>
  <c r="L73" i="8"/>
  <c r="E73" i="8"/>
  <c r="K73" i="8"/>
  <c r="M73" i="8"/>
  <c r="C73" i="8"/>
  <c r="G72" i="8"/>
  <c r="I72" i="8" s="1"/>
  <c r="I73" i="10" l="1"/>
  <c r="H72" i="8"/>
  <c r="J73" i="9"/>
  <c r="H73" i="9"/>
  <c r="H73" i="10"/>
  <c r="J73" i="10"/>
  <c r="M74" i="10"/>
  <c r="E74" i="10"/>
  <c r="L74" i="10"/>
  <c r="D74" i="10"/>
  <c r="K74" i="10"/>
  <c r="F74" i="10"/>
  <c r="B75" i="10"/>
  <c r="C75" i="10"/>
  <c r="G74" i="10"/>
  <c r="M74" i="9"/>
  <c r="E74" i="9"/>
  <c r="L74" i="9"/>
  <c r="D74" i="9"/>
  <c r="K74" i="9"/>
  <c r="B75" i="9"/>
  <c r="F74" i="9"/>
  <c r="I73" i="9"/>
  <c r="C75" i="9"/>
  <c r="G74" i="9"/>
  <c r="C74" i="8"/>
  <c r="G73" i="8"/>
  <c r="H73" i="8" s="1"/>
  <c r="J72" i="8"/>
  <c r="B75" i="8"/>
  <c r="M74" i="8"/>
  <c r="F74" i="8"/>
  <c r="D74" i="8"/>
  <c r="L74" i="8"/>
  <c r="E74" i="8"/>
  <c r="K74" i="8"/>
  <c r="J74" i="10" l="1"/>
  <c r="I74" i="10"/>
  <c r="J73" i="8"/>
  <c r="J74" i="9"/>
  <c r="H74" i="10"/>
  <c r="C76" i="10"/>
  <c r="G75" i="10"/>
  <c r="B76" i="10"/>
  <c r="F75" i="10"/>
  <c r="L75" i="10"/>
  <c r="D75" i="10"/>
  <c r="M75" i="10"/>
  <c r="K75" i="10"/>
  <c r="E75" i="10"/>
  <c r="B76" i="9"/>
  <c r="F75" i="9"/>
  <c r="M75" i="9"/>
  <c r="E75" i="9"/>
  <c r="L75" i="9"/>
  <c r="D75" i="9"/>
  <c r="K75" i="9"/>
  <c r="I74" i="9"/>
  <c r="H74" i="9"/>
  <c r="C76" i="9"/>
  <c r="G75" i="9"/>
  <c r="C75" i="8"/>
  <c r="G74" i="8"/>
  <c r="H74" i="8" s="1"/>
  <c r="B76" i="8"/>
  <c r="K75" i="8"/>
  <c r="F75" i="8"/>
  <c r="D75" i="8"/>
  <c r="M75" i="8"/>
  <c r="L75" i="8"/>
  <c r="E75" i="8"/>
  <c r="I73" i="8"/>
  <c r="H75" i="10" l="1"/>
  <c r="I74" i="8"/>
  <c r="I75" i="9"/>
  <c r="H75" i="9"/>
  <c r="J75" i="10"/>
  <c r="M76" i="10"/>
  <c r="E76" i="10"/>
  <c r="L76" i="10"/>
  <c r="D76" i="10"/>
  <c r="K76" i="10"/>
  <c r="B77" i="10"/>
  <c r="F76" i="10"/>
  <c r="I75" i="10"/>
  <c r="G76" i="10"/>
  <c r="C77" i="10"/>
  <c r="J75" i="9"/>
  <c r="C77" i="9"/>
  <c r="G76" i="9"/>
  <c r="M76" i="9"/>
  <c r="E76" i="9"/>
  <c r="L76" i="9"/>
  <c r="D76" i="9"/>
  <c r="K76" i="9"/>
  <c r="B77" i="9"/>
  <c r="F76" i="9"/>
  <c r="J74" i="8"/>
  <c r="B77" i="8"/>
  <c r="L76" i="8"/>
  <c r="M76" i="8"/>
  <c r="F76" i="8"/>
  <c r="E76" i="8"/>
  <c r="D76" i="8"/>
  <c r="K76" i="8"/>
  <c r="C76" i="8"/>
  <c r="G75" i="8"/>
  <c r="J75" i="8" s="1"/>
  <c r="J76" i="10" l="1"/>
  <c r="H76" i="9"/>
  <c r="I76" i="9"/>
  <c r="H76" i="10"/>
  <c r="C78" i="10"/>
  <c r="G77" i="10"/>
  <c r="I76" i="10"/>
  <c r="B78" i="10"/>
  <c r="F77" i="10"/>
  <c r="L77" i="10"/>
  <c r="D77" i="10"/>
  <c r="K77" i="10"/>
  <c r="E77" i="10"/>
  <c r="M77" i="10"/>
  <c r="C78" i="9"/>
  <c r="G77" i="9"/>
  <c r="J76" i="9"/>
  <c r="B78" i="9"/>
  <c r="F77" i="9"/>
  <c r="M77" i="9"/>
  <c r="E77" i="9"/>
  <c r="L77" i="9"/>
  <c r="D77" i="9"/>
  <c r="K77" i="9"/>
  <c r="C77" i="8"/>
  <c r="G76" i="8"/>
  <c r="J76" i="8" s="1"/>
  <c r="I75" i="8"/>
  <c r="B78" i="8"/>
  <c r="M77" i="8"/>
  <c r="L77" i="8"/>
  <c r="K77" i="8"/>
  <c r="E77" i="8"/>
  <c r="F77" i="8"/>
  <c r="D77" i="8"/>
  <c r="H75" i="8"/>
  <c r="H76" i="8"/>
  <c r="J77" i="10" l="1"/>
  <c r="I77" i="9"/>
  <c r="M78" i="10"/>
  <c r="E78" i="10"/>
  <c r="L78" i="10"/>
  <c r="D78" i="10"/>
  <c r="K78" i="10"/>
  <c r="F78" i="10"/>
  <c r="B79" i="10"/>
  <c r="H77" i="10"/>
  <c r="I77" i="10"/>
  <c r="C79" i="10"/>
  <c r="G78" i="10"/>
  <c r="M78" i="9"/>
  <c r="E78" i="9"/>
  <c r="L78" i="9"/>
  <c r="D78" i="9"/>
  <c r="K78" i="9"/>
  <c r="B79" i="9"/>
  <c r="F78" i="9"/>
  <c r="J77" i="9"/>
  <c r="H77" i="9"/>
  <c r="C79" i="9"/>
  <c r="G78" i="9"/>
  <c r="B79" i="8"/>
  <c r="E78" i="8"/>
  <c r="K78" i="8"/>
  <c r="F78" i="8"/>
  <c r="L78" i="8"/>
  <c r="D78" i="8"/>
  <c r="M78" i="8"/>
  <c r="I76" i="8"/>
  <c r="C78" i="8"/>
  <c r="G77" i="8"/>
  <c r="H77" i="8" s="1"/>
  <c r="I77" i="8" l="1"/>
  <c r="J78" i="10"/>
  <c r="J77" i="8"/>
  <c r="C80" i="10"/>
  <c r="G79" i="10"/>
  <c r="I78" i="10"/>
  <c r="B80" i="10"/>
  <c r="F79" i="10"/>
  <c r="L79" i="10"/>
  <c r="D79" i="10"/>
  <c r="E79" i="10"/>
  <c r="I79" i="10" s="1"/>
  <c r="M79" i="10"/>
  <c r="K79" i="10"/>
  <c r="H78" i="10"/>
  <c r="I78" i="9"/>
  <c r="B80" i="9"/>
  <c r="F79" i="9"/>
  <c r="M79" i="9"/>
  <c r="E79" i="9"/>
  <c r="L79" i="9"/>
  <c r="D79" i="9"/>
  <c r="K79" i="9"/>
  <c r="C80" i="9"/>
  <c r="G79" i="9"/>
  <c r="J78" i="9"/>
  <c r="H78" i="9"/>
  <c r="C79" i="8"/>
  <c r="G78" i="8"/>
  <c r="J78" i="8" s="1"/>
  <c r="B80" i="8"/>
  <c r="E79" i="8"/>
  <c r="M79" i="8"/>
  <c r="D79" i="8"/>
  <c r="K79" i="8"/>
  <c r="L79" i="8"/>
  <c r="F79" i="8"/>
  <c r="H79" i="10" l="1"/>
  <c r="J79" i="10"/>
  <c r="I79" i="9"/>
  <c r="H79" i="9"/>
  <c r="M80" i="10"/>
  <c r="E80" i="10"/>
  <c r="L80" i="10"/>
  <c r="D80" i="10"/>
  <c r="K80" i="10"/>
  <c r="B81" i="10"/>
  <c r="F80" i="10"/>
  <c r="C81" i="10"/>
  <c r="G80" i="10"/>
  <c r="J79" i="9"/>
  <c r="M80" i="9"/>
  <c r="E80" i="9"/>
  <c r="L80" i="9"/>
  <c r="D80" i="9"/>
  <c r="K80" i="9"/>
  <c r="F80" i="9"/>
  <c r="B81" i="9"/>
  <c r="C81" i="9"/>
  <c r="G80" i="9"/>
  <c r="H78" i="8"/>
  <c r="I78" i="8"/>
  <c r="B81" i="8"/>
  <c r="L80" i="8"/>
  <c r="K80" i="8"/>
  <c r="D80" i="8"/>
  <c r="M80" i="8"/>
  <c r="E80" i="8"/>
  <c r="F80" i="8"/>
  <c r="C80" i="8"/>
  <c r="G79" i="8"/>
  <c r="J79" i="8" s="1"/>
  <c r="I80" i="10" l="1"/>
  <c r="J80" i="10"/>
  <c r="H80" i="9"/>
  <c r="I80" i="9"/>
  <c r="J80" i="9"/>
  <c r="B82" i="10"/>
  <c r="F81" i="10"/>
  <c r="L81" i="10"/>
  <c r="D81" i="10"/>
  <c r="H81" i="10" s="1"/>
  <c r="E81" i="10"/>
  <c r="M81" i="10"/>
  <c r="K81" i="10"/>
  <c r="C82" i="10"/>
  <c r="G81" i="10"/>
  <c r="H80" i="10"/>
  <c r="B82" i="9"/>
  <c r="F81" i="9"/>
  <c r="M81" i="9"/>
  <c r="E81" i="9"/>
  <c r="L81" i="9"/>
  <c r="D81" i="9"/>
  <c r="K81" i="9"/>
  <c r="C82" i="9"/>
  <c r="G81" i="9"/>
  <c r="C81" i="8"/>
  <c r="G80" i="8"/>
  <c r="H80" i="8" s="1"/>
  <c r="H79" i="8"/>
  <c r="B82" i="8"/>
  <c r="F81" i="8"/>
  <c r="D81" i="8"/>
  <c r="M81" i="8"/>
  <c r="L81" i="8"/>
  <c r="K81" i="8"/>
  <c r="E81" i="8"/>
  <c r="I79" i="8"/>
  <c r="I81" i="10" l="1"/>
  <c r="I80" i="8"/>
  <c r="J80" i="8"/>
  <c r="H81" i="9"/>
  <c r="J81" i="9"/>
  <c r="C83" i="10"/>
  <c r="G82" i="10"/>
  <c r="J81" i="10"/>
  <c r="M82" i="10"/>
  <c r="E82" i="10"/>
  <c r="L82" i="10"/>
  <c r="D82" i="10"/>
  <c r="K82" i="10"/>
  <c r="B83" i="10"/>
  <c r="F82" i="10"/>
  <c r="J82" i="10" s="1"/>
  <c r="C83" i="9"/>
  <c r="G82" i="9"/>
  <c r="I81" i="9"/>
  <c r="M82" i="9"/>
  <c r="E82" i="9"/>
  <c r="L82" i="9"/>
  <c r="D82" i="9"/>
  <c r="K82" i="9"/>
  <c r="B83" i="9"/>
  <c r="F82" i="9"/>
  <c r="B83" i="8"/>
  <c r="M82" i="8"/>
  <c r="F82" i="8"/>
  <c r="D82" i="8"/>
  <c r="L82" i="8"/>
  <c r="E82" i="8"/>
  <c r="K82" i="8"/>
  <c r="C82" i="8"/>
  <c r="G81" i="8"/>
  <c r="H81" i="8" s="1"/>
  <c r="J81" i="8" l="1"/>
  <c r="I82" i="9"/>
  <c r="I82" i="10"/>
  <c r="H82" i="10"/>
  <c r="B84" i="10"/>
  <c r="F83" i="10"/>
  <c r="L83" i="10"/>
  <c r="D83" i="10"/>
  <c r="M83" i="10"/>
  <c r="K83" i="10"/>
  <c r="E83" i="10"/>
  <c r="C84" i="10"/>
  <c r="G83" i="10"/>
  <c r="J82" i="9"/>
  <c r="H82" i="9"/>
  <c r="B84" i="9"/>
  <c r="F83" i="9"/>
  <c r="M83" i="9"/>
  <c r="E83" i="9"/>
  <c r="L83" i="9"/>
  <c r="D83" i="9"/>
  <c r="K83" i="9"/>
  <c r="C84" i="9"/>
  <c r="G83" i="9"/>
  <c r="C83" i="8"/>
  <c r="G82" i="8"/>
  <c r="I82" i="8" s="1"/>
  <c r="I81" i="8"/>
  <c r="B84" i="8"/>
  <c r="K83" i="8"/>
  <c r="F83" i="8"/>
  <c r="D83" i="8"/>
  <c r="E83" i="8"/>
  <c r="M83" i="8"/>
  <c r="L83" i="8"/>
  <c r="J83" i="10" l="1"/>
  <c r="I83" i="9"/>
  <c r="J83" i="9"/>
  <c r="H83" i="9"/>
  <c r="M84" i="10"/>
  <c r="E84" i="10"/>
  <c r="L84" i="10"/>
  <c r="D84" i="10"/>
  <c r="K84" i="10"/>
  <c r="B85" i="10"/>
  <c r="F84" i="10"/>
  <c r="J84" i="10" s="1"/>
  <c r="G84" i="10"/>
  <c r="C85" i="10"/>
  <c r="H83" i="10"/>
  <c r="I83" i="10"/>
  <c r="M84" i="9"/>
  <c r="E84" i="9"/>
  <c r="L84" i="9"/>
  <c r="D84" i="9"/>
  <c r="K84" i="9"/>
  <c r="B85" i="9"/>
  <c r="F84" i="9"/>
  <c r="C85" i="9"/>
  <c r="G84" i="9"/>
  <c r="B85" i="8"/>
  <c r="E84" i="8"/>
  <c r="D84" i="8"/>
  <c r="M84" i="8"/>
  <c r="L84" i="8"/>
  <c r="K84" i="8"/>
  <c r="F84" i="8"/>
  <c r="C84" i="8"/>
  <c r="G83" i="8"/>
  <c r="I83" i="8" s="1"/>
  <c r="H82" i="8"/>
  <c r="J82" i="8"/>
  <c r="H83" i="8"/>
  <c r="J83" i="8"/>
  <c r="H84" i="10" l="1"/>
  <c r="I84" i="10"/>
  <c r="B86" i="10"/>
  <c r="F85" i="10"/>
  <c r="L85" i="10"/>
  <c r="D85" i="10"/>
  <c r="K85" i="10"/>
  <c r="E85" i="10"/>
  <c r="M85" i="10"/>
  <c r="C86" i="10"/>
  <c r="G85" i="10"/>
  <c r="J84" i="9"/>
  <c r="H84" i="9"/>
  <c r="C86" i="9"/>
  <c r="G85" i="9"/>
  <c r="B86" i="9"/>
  <c r="F85" i="9"/>
  <c r="M85" i="9"/>
  <c r="E85" i="9"/>
  <c r="L85" i="9"/>
  <c r="D85" i="9"/>
  <c r="K85" i="9"/>
  <c r="I84" i="9"/>
  <c r="C85" i="8"/>
  <c r="G84" i="8"/>
  <c r="H84" i="8" s="1"/>
  <c r="B86" i="8"/>
  <c r="M85" i="8"/>
  <c r="L85" i="8"/>
  <c r="K85" i="8"/>
  <c r="E85" i="8"/>
  <c r="F85" i="8"/>
  <c r="D85" i="8"/>
  <c r="I85" i="10" l="1"/>
  <c r="H85" i="9"/>
  <c r="I85" i="9"/>
  <c r="G86" i="10"/>
  <c r="C87" i="10"/>
  <c r="J85" i="10"/>
  <c r="H85" i="10"/>
  <c r="M86" i="10"/>
  <c r="E86" i="10"/>
  <c r="L86" i="10"/>
  <c r="D86" i="10"/>
  <c r="K86" i="10"/>
  <c r="F86" i="10"/>
  <c r="B87" i="10"/>
  <c r="J85" i="9"/>
  <c r="M86" i="9"/>
  <c r="E86" i="9"/>
  <c r="L86" i="9"/>
  <c r="D86" i="9"/>
  <c r="K86" i="9"/>
  <c r="F86" i="9"/>
  <c r="B87" i="9"/>
  <c r="C87" i="9"/>
  <c r="G86" i="9"/>
  <c r="B87" i="8"/>
  <c r="E86" i="8"/>
  <c r="L86" i="8"/>
  <c r="K86" i="8"/>
  <c r="F86" i="8"/>
  <c r="D86" i="8"/>
  <c r="M86" i="8"/>
  <c r="C86" i="8"/>
  <c r="G85" i="8"/>
  <c r="J85" i="8" s="1"/>
  <c r="J84" i="8"/>
  <c r="I84" i="8"/>
  <c r="H86" i="10" l="1"/>
  <c r="J86" i="9"/>
  <c r="I86" i="9"/>
  <c r="H86" i="9"/>
  <c r="B88" i="10"/>
  <c r="F87" i="10"/>
  <c r="L87" i="10"/>
  <c r="D87" i="10"/>
  <c r="M87" i="10"/>
  <c r="E87" i="10"/>
  <c r="K87" i="10"/>
  <c r="J86" i="10"/>
  <c r="C88" i="10"/>
  <c r="G87" i="10"/>
  <c r="I86" i="10"/>
  <c r="C88" i="9"/>
  <c r="G87" i="9"/>
  <c r="B88" i="9"/>
  <c r="F87" i="9"/>
  <c r="M87" i="9"/>
  <c r="E87" i="9"/>
  <c r="L87" i="9"/>
  <c r="D87" i="9"/>
  <c r="K87" i="9"/>
  <c r="H85" i="8"/>
  <c r="I85" i="8"/>
  <c r="B88" i="8"/>
  <c r="E87" i="8"/>
  <c r="M87" i="8"/>
  <c r="F87" i="8"/>
  <c r="L87" i="8"/>
  <c r="D87" i="8"/>
  <c r="K87" i="8"/>
  <c r="C87" i="8"/>
  <c r="G86" i="8"/>
  <c r="H86" i="8" s="1"/>
  <c r="I87" i="10" l="1"/>
  <c r="I87" i="9"/>
  <c r="H87" i="10"/>
  <c r="J87" i="10"/>
  <c r="G88" i="10"/>
  <c r="C89" i="10"/>
  <c r="M88" i="10"/>
  <c r="E88" i="10"/>
  <c r="L88" i="10"/>
  <c r="D88" i="10"/>
  <c r="K88" i="10"/>
  <c r="F88" i="10"/>
  <c r="B89" i="10"/>
  <c r="C89" i="9"/>
  <c r="G88" i="9"/>
  <c r="M88" i="9"/>
  <c r="E88" i="9"/>
  <c r="L88" i="9"/>
  <c r="D88" i="9"/>
  <c r="K88" i="9"/>
  <c r="F88" i="9"/>
  <c r="B89" i="9"/>
  <c r="H87" i="9"/>
  <c r="J87" i="9"/>
  <c r="J86" i="8"/>
  <c r="B89" i="8"/>
  <c r="L88" i="8"/>
  <c r="K88" i="8"/>
  <c r="F88" i="8"/>
  <c r="M88" i="8"/>
  <c r="D88" i="8"/>
  <c r="E88" i="8"/>
  <c r="C88" i="8"/>
  <c r="G87" i="8"/>
  <c r="I87" i="8" s="1"/>
  <c r="I86" i="8"/>
  <c r="H88" i="10" l="1"/>
  <c r="J87" i="8"/>
  <c r="J88" i="9"/>
  <c r="I88" i="10"/>
  <c r="C90" i="10"/>
  <c r="G89" i="10"/>
  <c r="B90" i="10"/>
  <c r="F89" i="10"/>
  <c r="L89" i="10"/>
  <c r="D89" i="10"/>
  <c r="M89" i="10"/>
  <c r="K89" i="10"/>
  <c r="E89" i="10"/>
  <c r="J88" i="10"/>
  <c r="I88" i="9"/>
  <c r="H88" i="9"/>
  <c r="B90" i="9"/>
  <c r="F89" i="9"/>
  <c r="M89" i="9"/>
  <c r="E89" i="9"/>
  <c r="L89" i="9"/>
  <c r="D89" i="9"/>
  <c r="K89" i="9"/>
  <c r="C90" i="9"/>
  <c r="G89" i="9"/>
  <c r="H87" i="8"/>
  <c r="B90" i="8"/>
  <c r="F89" i="8"/>
  <c r="D89" i="8"/>
  <c r="L89" i="8"/>
  <c r="M89" i="8"/>
  <c r="K89" i="8"/>
  <c r="E89" i="8"/>
  <c r="C89" i="8"/>
  <c r="G88" i="8"/>
  <c r="J88" i="8" s="1"/>
  <c r="H89" i="10" l="1"/>
  <c r="I88" i="8"/>
  <c r="H88" i="8"/>
  <c r="I89" i="9"/>
  <c r="J89" i="10"/>
  <c r="M90" i="10"/>
  <c r="E90" i="10"/>
  <c r="L90" i="10"/>
  <c r="D90" i="10"/>
  <c r="K90" i="10"/>
  <c r="F90" i="10"/>
  <c r="B91" i="10"/>
  <c r="C91" i="10"/>
  <c r="G90" i="10"/>
  <c r="I89" i="10"/>
  <c r="J89" i="9"/>
  <c r="M90" i="9"/>
  <c r="E90" i="9"/>
  <c r="L90" i="9"/>
  <c r="D90" i="9"/>
  <c r="K90" i="9"/>
  <c r="B91" i="9"/>
  <c r="F90" i="9"/>
  <c r="H89" i="9"/>
  <c r="C91" i="9"/>
  <c r="G90" i="9"/>
  <c r="B91" i="8"/>
  <c r="M90" i="8"/>
  <c r="F90" i="8"/>
  <c r="D90" i="8"/>
  <c r="L90" i="8"/>
  <c r="K90" i="8"/>
  <c r="E90" i="8"/>
  <c r="C90" i="8"/>
  <c r="G89" i="8"/>
  <c r="I89" i="8" s="1"/>
  <c r="C92" i="10" l="1"/>
  <c r="G91" i="10"/>
  <c r="B92" i="10"/>
  <c r="F91" i="10"/>
  <c r="L91" i="10"/>
  <c r="D91" i="10"/>
  <c r="M91" i="10"/>
  <c r="K91" i="10"/>
  <c r="E91" i="10"/>
  <c r="H90" i="10"/>
  <c r="J90" i="10"/>
  <c r="I90" i="10"/>
  <c r="C92" i="9"/>
  <c r="G91" i="9"/>
  <c r="B92" i="9"/>
  <c r="F91" i="9"/>
  <c r="M91" i="9"/>
  <c r="E91" i="9"/>
  <c r="L91" i="9"/>
  <c r="D91" i="9"/>
  <c r="K91" i="9"/>
  <c r="J90" i="9"/>
  <c r="H90" i="9"/>
  <c r="I90" i="9"/>
  <c r="C91" i="8"/>
  <c r="G90" i="8"/>
  <c r="J90" i="8" s="1"/>
  <c r="B92" i="8"/>
  <c r="K91" i="8"/>
  <c r="F91" i="8"/>
  <c r="D91" i="8"/>
  <c r="L91" i="8"/>
  <c r="E91" i="8"/>
  <c r="M91" i="8"/>
  <c r="H89" i="8"/>
  <c r="J89" i="8"/>
  <c r="H90" i="8"/>
  <c r="J91" i="10" l="1"/>
  <c r="I90" i="8"/>
  <c r="I91" i="10"/>
  <c r="H91" i="9"/>
  <c r="H91" i="10"/>
  <c r="M92" i="10"/>
  <c r="E92" i="10"/>
  <c r="L92" i="10"/>
  <c r="D92" i="10"/>
  <c r="K92" i="10"/>
  <c r="B93" i="10"/>
  <c r="F92" i="10"/>
  <c r="C93" i="10"/>
  <c r="G92" i="10"/>
  <c r="I91" i="9"/>
  <c r="J91" i="9"/>
  <c r="M92" i="9"/>
  <c r="E92" i="9"/>
  <c r="L92" i="9"/>
  <c r="D92" i="9"/>
  <c r="K92" i="9"/>
  <c r="B93" i="9"/>
  <c r="F92" i="9"/>
  <c r="C93" i="9"/>
  <c r="G92" i="9"/>
  <c r="C92" i="8"/>
  <c r="G91" i="8"/>
  <c r="I91" i="8" s="1"/>
  <c r="B93" i="8"/>
  <c r="M92" i="8"/>
  <c r="E92" i="8"/>
  <c r="D92" i="8"/>
  <c r="K92" i="8"/>
  <c r="L92" i="8"/>
  <c r="F92" i="8"/>
  <c r="H91" i="8" l="1"/>
  <c r="J91" i="8"/>
  <c r="J92" i="10"/>
  <c r="I92" i="10"/>
  <c r="I92" i="9"/>
  <c r="H92" i="9"/>
  <c r="B94" i="10"/>
  <c r="F93" i="10"/>
  <c r="L93" i="10"/>
  <c r="D93" i="10"/>
  <c r="K93" i="10"/>
  <c r="E93" i="10"/>
  <c r="M93" i="10"/>
  <c r="H92" i="10"/>
  <c r="C94" i="10"/>
  <c r="G93" i="10"/>
  <c r="C94" i="9"/>
  <c r="G93" i="9"/>
  <c r="B94" i="9"/>
  <c r="F93" i="9"/>
  <c r="M93" i="9"/>
  <c r="E93" i="9"/>
  <c r="L93" i="9"/>
  <c r="D93" i="9"/>
  <c r="K93" i="9"/>
  <c r="J92" i="9"/>
  <c r="B94" i="8"/>
  <c r="M93" i="8"/>
  <c r="L93" i="8"/>
  <c r="K93" i="8"/>
  <c r="E93" i="8"/>
  <c r="D93" i="8"/>
  <c r="F93" i="8"/>
  <c r="C93" i="8"/>
  <c r="G92" i="8"/>
  <c r="I92" i="8" s="1"/>
  <c r="I93" i="10" l="1"/>
  <c r="H93" i="9"/>
  <c r="J93" i="9"/>
  <c r="C95" i="10"/>
  <c r="G94" i="10"/>
  <c r="M94" i="10"/>
  <c r="E94" i="10"/>
  <c r="L94" i="10"/>
  <c r="D94" i="10"/>
  <c r="K94" i="10"/>
  <c r="F94" i="10"/>
  <c r="B95" i="10"/>
  <c r="H93" i="10"/>
  <c r="J93" i="10"/>
  <c r="I93" i="9"/>
  <c r="M94" i="9"/>
  <c r="E94" i="9"/>
  <c r="L94" i="9"/>
  <c r="D94" i="9"/>
  <c r="K94" i="9"/>
  <c r="B95" i="9"/>
  <c r="F94" i="9"/>
  <c r="C95" i="9"/>
  <c r="G94" i="9"/>
  <c r="B95" i="8"/>
  <c r="E94" i="8"/>
  <c r="M94" i="8"/>
  <c r="L94" i="8"/>
  <c r="D94" i="8"/>
  <c r="K94" i="8"/>
  <c r="F94" i="8"/>
  <c r="J92" i="8"/>
  <c r="H92" i="8"/>
  <c r="C94" i="8"/>
  <c r="G93" i="8"/>
  <c r="H93" i="8" s="1"/>
  <c r="J94" i="10" l="1"/>
  <c r="H94" i="10"/>
  <c r="I94" i="10"/>
  <c r="B96" i="10"/>
  <c r="F95" i="10"/>
  <c r="L95" i="10"/>
  <c r="D95" i="10"/>
  <c r="E95" i="10"/>
  <c r="M95" i="10"/>
  <c r="K95" i="10"/>
  <c r="C96" i="10"/>
  <c r="G95" i="10"/>
  <c r="J94" i="9"/>
  <c r="B96" i="9"/>
  <c r="F95" i="9"/>
  <c r="M95" i="9"/>
  <c r="E95" i="9"/>
  <c r="L95" i="9"/>
  <c r="D95" i="9"/>
  <c r="K95" i="9"/>
  <c r="C96" i="9"/>
  <c r="G95" i="9"/>
  <c r="H94" i="9"/>
  <c r="I94" i="9"/>
  <c r="J93" i="8"/>
  <c r="B96" i="8"/>
  <c r="E95" i="8"/>
  <c r="M95" i="8"/>
  <c r="D95" i="8"/>
  <c r="F95" i="8"/>
  <c r="K95" i="8"/>
  <c r="L95" i="8"/>
  <c r="C95" i="8"/>
  <c r="G94" i="8"/>
  <c r="I94" i="8" s="1"/>
  <c r="I93" i="8"/>
  <c r="C97" i="10" l="1"/>
  <c r="G96" i="10"/>
  <c r="I95" i="10"/>
  <c r="H95" i="10"/>
  <c r="M96" i="10"/>
  <c r="E96" i="10"/>
  <c r="L96" i="10"/>
  <c r="D96" i="10"/>
  <c r="K96" i="10"/>
  <c r="B97" i="10"/>
  <c r="F96" i="10"/>
  <c r="J95" i="10"/>
  <c r="H95" i="9"/>
  <c r="J95" i="9"/>
  <c r="C97" i="9"/>
  <c r="G96" i="9"/>
  <c r="I95" i="9"/>
  <c r="M96" i="9"/>
  <c r="E96" i="9"/>
  <c r="L96" i="9"/>
  <c r="D96" i="9"/>
  <c r="K96" i="9"/>
  <c r="F96" i="9"/>
  <c r="B97" i="9"/>
  <c r="C96" i="8"/>
  <c r="G95" i="8"/>
  <c r="H95" i="8" s="1"/>
  <c r="H94" i="8"/>
  <c r="B97" i="8"/>
  <c r="L96" i="8"/>
  <c r="K96" i="8"/>
  <c r="D96" i="8"/>
  <c r="E96" i="8"/>
  <c r="F96" i="8"/>
  <c r="M96" i="8"/>
  <c r="J94" i="8"/>
  <c r="H96" i="10" l="1"/>
  <c r="I95" i="8"/>
  <c r="J96" i="10"/>
  <c r="H96" i="9"/>
  <c r="I96" i="10"/>
  <c r="B98" i="10"/>
  <c r="F97" i="10"/>
  <c r="L97" i="10"/>
  <c r="D97" i="10"/>
  <c r="E97" i="10"/>
  <c r="M97" i="10"/>
  <c r="K97" i="10"/>
  <c r="C98" i="10"/>
  <c r="G97" i="10"/>
  <c r="I96" i="9"/>
  <c r="J96" i="9"/>
  <c r="C98" i="9"/>
  <c r="G97" i="9"/>
  <c r="B98" i="9"/>
  <c r="F97" i="9"/>
  <c r="M97" i="9"/>
  <c r="E97" i="9"/>
  <c r="L97" i="9"/>
  <c r="D97" i="9"/>
  <c r="K97" i="9"/>
  <c r="B98" i="8"/>
  <c r="F97" i="8"/>
  <c r="D97" i="8"/>
  <c r="E97" i="8"/>
  <c r="M97" i="8"/>
  <c r="L97" i="8"/>
  <c r="K97" i="8"/>
  <c r="J95" i="8"/>
  <c r="C97" i="8"/>
  <c r="G96" i="8"/>
  <c r="H96" i="8" s="1"/>
  <c r="I97" i="10" l="1"/>
  <c r="I97" i="9"/>
  <c r="J97" i="10"/>
  <c r="M98" i="10"/>
  <c r="E98" i="10"/>
  <c r="L98" i="10"/>
  <c r="D98" i="10"/>
  <c r="K98" i="10"/>
  <c r="B99" i="10"/>
  <c r="F98" i="10"/>
  <c r="H97" i="10"/>
  <c r="C99" i="10"/>
  <c r="G98" i="10"/>
  <c r="C99" i="9"/>
  <c r="G98" i="9"/>
  <c r="J97" i="9"/>
  <c r="H97" i="9"/>
  <c r="M98" i="9"/>
  <c r="E98" i="9"/>
  <c r="L98" i="9"/>
  <c r="D98" i="9"/>
  <c r="K98" i="9"/>
  <c r="B99" i="9"/>
  <c r="F98" i="9"/>
  <c r="J96" i="8"/>
  <c r="C98" i="8"/>
  <c r="G97" i="8"/>
  <c r="J97" i="8" s="1"/>
  <c r="I96" i="8"/>
  <c r="B99" i="8"/>
  <c r="M98" i="8"/>
  <c r="F98" i="8"/>
  <c r="D98" i="8"/>
  <c r="L98" i="8"/>
  <c r="E98" i="8"/>
  <c r="K98" i="8"/>
  <c r="J98" i="10" l="1"/>
  <c r="I97" i="8"/>
  <c r="H97" i="8"/>
  <c r="H98" i="9"/>
  <c r="H98" i="10"/>
  <c r="I98" i="10"/>
  <c r="B100" i="10"/>
  <c r="F99" i="10"/>
  <c r="L99" i="10"/>
  <c r="D99" i="10"/>
  <c r="M99" i="10"/>
  <c r="K99" i="10"/>
  <c r="E99" i="10"/>
  <c r="C100" i="10"/>
  <c r="G99" i="10"/>
  <c r="J98" i="9"/>
  <c r="I98" i="9"/>
  <c r="B100" i="9"/>
  <c r="F99" i="9"/>
  <c r="M99" i="9"/>
  <c r="E99" i="9"/>
  <c r="L99" i="9"/>
  <c r="D99" i="9"/>
  <c r="K99" i="9"/>
  <c r="C100" i="9"/>
  <c r="G99" i="9"/>
  <c r="B100" i="8"/>
  <c r="K99" i="8"/>
  <c r="F99" i="8"/>
  <c r="D99" i="8"/>
  <c r="L99" i="8"/>
  <c r="M99" i="8"/>
  <c r="E99" i="8"/>
  <c r="C99" i="8"/>
  <c r="G98" i="8"/>
  <c r="H98" i="8" s="1"/>
  <c r="I99" i="10" l="1"/>
  <c r="J99" i="10"/>
  <c r="I98" i="8"/>
  <c r="J98" i="8"/>
  <c r="J99" i="9"/>
  <c r="H99" i="9"/>
  <c r="H99" i="10"/>
  <c r="M100" i="10"/>
  <c r="E100" i="10"/>
  <c r="L100" i="10"/>
  <c r="D100" i="10"/>
  <c r="K100" i="10"/>
  <c r="B101" i="10"/>
  <c r="F100" i="10"/>
  <c r="G100" i="10"/>
  <c r="C101" i="10"/>
  <c r="M100" i="9"/>
  <c r="E100" i="9"/>
  <c r="L100" i="9"/>
  <c r="D100" i="9"/>
  <c r="K100" i="9"/>
  <c r="B101" i="9"/>
  <c r="F100" i="9"/>
  <c r="I99" i="9"/>
  <c r="C101" i="9"/>
  <c r="G100" i="9"/>
  <c r="C100" i="8"/>
  <c r="G99" i="8"/>
  <c r="J99" i="8" s="1"/>
  <c r="B101" i="8"/>
  <c r="F100" i="8"/>
  <c r="D100" i="8"/>
  <c r="L100" i="8"/>
  <c r="M100" i="8"/>
  <c r="K100" i="8"/>
  <c r="E100" i="8"/>
  <c r="J100" i="10" l="1"/>
  <c r="H100" i="9"/>
  <c r="I100" i="10"/>
  <c r="B102" i="10"/>
  <c r="F101" i="10"/>
  <c r="L101" i="10"/>
  <c r="D101" i="10"/>
  <c r="K101" i="10"/>
  <c r="E101" i="10"/>
  <c r="M101" i="10"/>
  <c r="C102" i="10"/>
  <c r="G101" i="10"/>
  <c r="H100" i="10"/>
  <c r="C102" i="9"/>
  <c r="G101" i="9"/>
  <c r="J100" i="9"/>
  <c r="B102" i="9"/>
  <c r="F101" i="9"/>
  <c r="M101" i="9"/>
  <c r="E101" i="9"/>
  <c r="L101" i="9"/>
  <c r="D101" i="9"/>
  <c r="K101" i="9"/>
  <c r="I100" i="9"/>
  <c r="H99" i="8"/>
  <c r="I99" i="8"/>
  <c r="B102" i="8"/>
  <c r="M101" i="8"/>
  <c r="L101" i="8"/>
  <c r="K101" i="8"/>
  <c r="E101" i="8"/>
  <c r="F101" i="8"/>
  <c r="D101" i="8"/>
  <c r="C101" i="8"/>
  <c r="G100" i="8"/>
  <c r="H100" i="8" s="1"/>
  <c r="I101" i="10" l="1"/>
  <c r="H101" i="10"/>
  <c r="G102" i="10"/>
  <c r="C103" i="10"/>
  <c r="J101" i="10"/>
  <c r="M102" i="10"/>
  <c r="E102" i="10"/>
  <c r="L102" i="10"/>
  <c r="D102" i="10"/>
  <c r="K102" i="10"/>
  <c r="F102" i="10"/>
  <c r="B103" i="10"/>
  <c r="C103" i="9"/>
  <c r="G102" i="9"/>
  <c r="I101" i="9"/>
  <c r="H101" i="9"/>
  <c r="J101" i="9"/>
  <c r="M102" i="9"/>
  <c r="E102" i="9"/>
  <c r="L102" i="9"/>
  <c r="D102" i="9"/>
  <c r="K102" i="9"/>
  <c r="B103" i="9"/>
  <c r="F102" i="9"/>
  <c r="C102" i="8"/>
  <c r="G101" i="8"/>
  <c r="H101" i="8" s="1"/>
  <c r="J100" i="8"/>
  <c r="I100" i="8"/>
  <c r="B103" i="8"/>
  <c r="E102" i="8"/>
  <c r="F102" i="8"/>
  <c r="M102" i="8"/>
  <c r="L102" i="8"/>
  <c r="K102" i="8"/>
  <c r="D102" i="8"/>
  <c r="I102" i="10" l="1"/>
  <c r="H102" i="9"/>
  <c r="H102" i="10"/>
  <c r="B104" i="10"/>
  <c r="F103" i="10"/>
  <c r="L103" i="10"/>
  <c r="D103" i="10"/>
  <c r="H103" i="10" s="1"/>
  <c r="M103" i="10"/>
  <c r="E103" i="10"/>
  <c r="K103" i="10"/>
  <c r="C104" i="10"/>
  <c r="G103" i="10"/>
  <c r="J102" i="10"/>
  <c r="I102" i="9"/>
  <c r="C104" i="9"/>
  <c r="G103" i="9"/>
  <c r="J102" i="9"/>
  <c r="B104" i="9"/>
  <c r="F103" i="9"/>
  <c r="M103" i="9"/>
  <c r="E103" i="9"/>
  <c r="L103" i="9"/>
  <c r="D103" i="9"/>
  <c r="K103" i="9"/>
  <c r="I101" i="8"/>
  <c r="J101" i="8"/>
  <c r="B104" i="8"/>
  <c r="E103" i="8"/>
  <c r="M103" i="8"/>
  <c r="K103" i="8"/>
  <c r="D103" i="8"/>
  <c r="L103" i="8"/>
  <c r="F103" i="8"/>
  <c r="C103" i="8"/>
  <c r="G102" i="8"/>
  <c r="I102" i="8" s="1"/>
  <c r="I103" i="10" l="1"/>
  <c r="I103" i="9"/>
  <c r="J103" i="10"/>
  <c r="M104" i="10"/>
  <c r="E104" i="10"/>
  <c r="L104" i="10"/>
  <c r="D104" i="10"/>
  <c r="K104" i="10"/>
  <c r="F104" i="10"/>
  <c r="B105" i="10"/>
  <c r="G104" i="10"/>
  <c r="C105" i="10"/>
  <c r="J103" i="9"/>
  <c r="M104" i="9"/>
  <c r="E104" i="9"/>
  <c r="L104" i="9"/>
  <c r="D104" i="9"/>
  <c r="K104" i="9"/>
  <c r="F104" i="9"/>
  <c r="B105" i="9"/>
  <c r="H103" i="9"/>
  <c r="C105" i="9"/>
  <c r="G104" i="9"/>
  <c r="C104" i="8"/>
  <c r="G103" i="8"/>
  <c r="H103" i="8" s="1"/>
  <c r="J102" i="8"/>
  <c r="B105" i="8"/>
  <c r="L104" i="8"/>
  <c r="K104" i="8"/>
  <c r="D104" i="8"/>
  <c r="E104" i="8"/>
  <c r="M104" i="8"/>
  <c r="F104" i="8"/>
  <c r="H102" i="8"/>
  <c r="I103" i="8" l="1"/>
  <c r="J103" i="8"/>
  <c r="J104" i="9"/>
  <c r="H104" i="9"/>
  <c r="B106" i="10"/>
  <c r="F105" i="10"/>
  <c r="L105" i="10"/>
  <c r="D105" i="10"/>
  <c r="M105" i="10"/>
  <c r="K105" i="10"/>
  <c r="E105" i="10"/>
  <c r="H104" i="10"/>
  <c r="I104" i="10"/>
  <c r="J104" i="10"/>
  <c r="C106" i="10"/>
  <c r="G105" i="10"/>
  <c r="B106" i="9"/>
  <c r="F105" i="9"/>
  <c r="M105" i="9"/>
  <c r="E105" i="9"/>
  <c r="L105" i="9"/>
  <c r="D105" i="9"/>
  <c r="K105" i="9"/>
  <c r="I104" i="9"/>
  <c r="C106" i="9"/>
  <c r="G105" i="9"/>
  <c r="B106" i="8"/>
  <c r="F105" i="8"/>
  <c r="D105" i="8"/>
  <c r="M105" i="8"/>
  <c r="K105" i="8"/>
  <c r="L105" i="8"/>
  <c r="E105" i="8"/>
  <c r="C105" i="8"/>
  <c r="G104" i="8"/>
  <c r="J104" i="8" s="1"/>
  <c r="I105" i="9" l="1"/>
  <c r="H105" i="9"/>
  <c r="H105" i="10"/>
  <c r="I105" i="10"/>
  <c r="C107" i="10"/>
  <c r="G106" i="10"/>
  <c r="J105" i="10"/>
  <c r="M106" i="10"/>
  <c r="E106" i="10"/>
  <c r="L106" i="10"/>
  <c r="D106" i="10"/>
  <c r="K106" i="10"/>
  <c r="F106" i="10"/>
  <c r="B107" i="10"/>
  <c r="J105" i="9"/>
  <c r="C107" i="9"/>
  <c r="G106" i="9"/>
  <c r="M106" i="9"/>
  <c r="E106" i="9"/>
  <c r="L106" i="9"/>
  <c r="D106" i="9"/>
  <c r="K106" i="9"/>
  <c r="B107" i="9"/>
  <c r="F106" i="9"/>
  <c r="B107" i="8"/>
  <c r="M106" i="8"/>
  <c r="F106" i="8"/>
  <c r="D106" i="8"/>
  <c r="L106" i="8"/>
  <c r="K106" i="8"/>
  <c r="E106" i="8"/>
  <c r="C106" i="8"/>
  <c r="G105" i="8"/>
  <c r="H105" i="8" s="1"/>
  <c r="H104" i="8"/>
  <c r="I104" i="8"/>
  <c r="H106" i="10" l="1"/>
  <c r="I106" i="10"/>
  <c r="I105" i="8"/>
  <c r="J105" i="8"/>
  <c r="H106" i="9"/>
  <c r="J106" i="10"/>
  <c r="C108" i="10"/>
  <c r="G107" i="10"/>
  <c r="B108" i="10"/>
  <c r="F107" i="10"/>
  <c r="L107" i="10"/>
  <c r="D107" i="10"/>
  <c r="M107" i="10"/>
  <c r="K107" i="10"/>
  <c r="E107" i="10"/>
  <c r="I106" i="9"/>
  <c r="C108" i="9"/>
  <c r="G107" i="9"/>
  <c r="J106" i="9"/>
  <c r="B108" i="9"/>
  <c r="F107" i="9"/>
  <c r="M107" i="9"/>
  <c r="E107" i="9"/>
  <c r="L107" i="9"/>
  <c r="D107" i="9"/>
  <c r="K107" i="9"/>
  <c r="C107" i="8"/>
  <c r="G106" i="8"/>
  <c r="H106" i="8" s="1"/>
  <c r="B108" i="8"/>
  <c r="K107" i="8"/>
  <c r="F107" i="8"/>
  <c r="D107" i="8"/>
  <c r="M107" i="8"/>
  <c r="L107" i="8"/>
  <c r="E107" i="8"/>
  <c r="J107" i="10" l="1"/>
  <c r="H107" i="10"/>
  <c r="I106" i="8"/>
  <c r="J107" i="9"/>
  <c r="H107" i="9"/>
  <c r="I107" i="9"/>
  <c r="M108" i="10"/>
  <c r="E108" i="10"/>
  <c r="L108" i="10"/>
  <c r="D108" i="10"/>
  <c r="K108" i="10"/>
  <c r="B109" i="10"/>
  <c r="F108" i="10"/>
  <c r="I107" i="10"/>
  <c r="C109" i="10"/>
  <c r="G108" i="10"/>
  <c r="C109" i="9"/>
  <c r="G108" i="9"/>
  <c r="M108" i="9"/>
  <c r="E108" i="9"/>
  <c r="L108" i="9"/>
  <c r="D108" i="9"/>
  <c r="K108" i="9"/>
  <c r="B109" i="9"/>
  <c r="F108" i="9"/>
  <c r="J106" i="8"/>
  <c r="C108" i="8"/>
  <c r="G107" i="8"/>
  <c r="H107" i="8" s="1"/>
  <c r="B109" i="8"/>
  <c r="E108" i="8"/>
  <c r="D108" i="8"/>
  <c r="K108" i="8"/>
  <c r="M108" i="8"/>
  <c r="F108" i="8"/>
  <c r="L108" i="8"/>
  <c r="I107" i="8" l="1"/>
  <c r="J108" i="10"/>
  <c r="J107" i="8"/>
  <c r="H108" i="10"/>
  <c r="B110" i="10"/>
  <c r="F109" i="10"/>
  <c r="M109" i="10"/>
  <c r="L109" i="10"/>
  <c r="D109" i="10"/>
  <c r="K109" i="10"/>
  <c r="E109" i="10"/>
  <c r="I108" i="10"/>
  <c r="C110" i="10"/>
  <c r="G109" i="10"/>
  <c r="B110" i="9"/>
  <c r="F109" i="9"/>
  <c r="M109" i="9"/>
  <c r="E109" i="9"/>
  <c r="L109" i="9"/>
  <c r="D109" i="9"/>
  <c r="K109" i="9"/>
  <c r="H108" i="9"/>
  <c r="I108" i="9"/>
  <c r="J108" i="9"/>
  <c r="C110" i="9"/>
  <c r="G109" i="9"/>
  <c r="B110" i="8"/>
  <c r="M109" i="8"/>
  <c r="L109" i="8"/>
  <c r="K109" i="8"/>
  <c r="E109" i="8"/>
  <c r="D109" i="8"/>
  <c r="F109" i="8"/>
  <c r="C109" i="8"/>
  <c r="G108" i="8"/>
  <c r="I108" i="8" s="1"/>
  <c r="I109" i="10" l="1"/>
  <c r="J109" i="10"/>
  <c r="H109" i="10"/>
  <c r="C111" i="10"/>
  <c r="G110" i="10"/>
  <c r="M110" i="10"/>
  <c r="E110" i="10"/>
  <c r="I110" i="10" s="1"/>
  <c r="L110" i="10"/>
  <c r="D110" i="10"/>
  <c r="K110" i="10"/>
  <c r="B111" i="10"/>
  <c r="F110" i="10"/>
  <c r="I109" i="9"/>
  <c r="C111" i="9"/>
  <c r="G110" i="9"/>
  <c r="J109" i="9"/>
  <c r="H109" i="9"/>
  <c r="M110" i="9"/>
  <c r="E110" i="9"/>
  <c r="L110" i="9"/>
  <c r="D110" i="9"/>
  <c r="K110" i="9"/>
  <c r="B111" i="9"/>
  <c r="F110" i="9"/>
  <c r="J108" i="8"/>
  <c r="H108" i="8"/>
  <c r="B111" i="8"/>
  <c r="E110" i="8"/>
  <c r="M110" i="8"/>
  <c r="L110" i="8"/>
  <c r="F110" i="8"/>
  <c r="D110" i="8"/>
  <c r="K110" i="8"/>
  <c r="C110" i="8"/>
  <c r="G109" i="8"/>
  <c r="I109" i="8" s="1"/>
  <c r="H110" i="10" l="1"/>
  <c r="I110" i="9"/>
  <c r="C112" i="10"/>
  <c r="G112" i="10" s="1"/>
  <c r="G111" i="10"/>
  <c r="B112" i="10"/>
  <c r="F111" i="10"/>
  <c r="M111" i="10"/>
  <c r="E111" i="10"/>
  <c r="L111" i="10"/>
  <c r="D111" i="10"/>
  <c r="H111" i="10" s="1"/>
  <c r="K111" i="10"/>
  <c r="J110" i="10"/>
  <c r="C112" i="9"/>
  <c r="G112" i="9" s="1"/>
  <c r="G111" i="9"/>
  <c r="J110" i="9"/>
  <c r="B112" i="9"/>
  <c r="F111" i="9"/>
  <c r="M111" i="9"/>
  <c r="E111" i="9"/>
  <c r="L111" i="9"/>
  <c r="D111" i="9"/>
  <c r="K111" i="9"/>
  <c r="H110" i="9"/>
  <c r="B112" i="8"/>
  <c r="E111" i="8"/>
  <c r="M111" i="8"/>
  <c r="L111" i="8"/>
  <c r="K111" i="8"/>
  <c r="F111" i="8"/>
  <c r="D111" i="8"/>
  <c r="C111" i="8"/>
  <c r="G110" i="8"/>
  <c r="I110" i="8" s="1"/>
  <c r="H109" i="8"/>
  <c r="J109" i="8"/>
  <c r="I111" i="10" l="1"/>
  <c r="H110" i="8"/>
  <c r="J110" i="8"/>
  <c r="H111" i="9"/>
  <c r="J111" i="10"/>
  <c r="M112" i="10"/>
  <c r="E112" i="10"/>
  <c r="L112" i="10"/>
  <c r="D112" i="10"/>
  <c r="K112" i="10"/>
  <c r="F112" i="10"/>
  <c r="J111" i="9"/>
  <c r="M112" i="9"/>
  <c r="E112" i="9"/>
  <c r="I112" i="9" s="1"/>
  <c r="L112" i="9"/>
  <c r="D112" i="9"/>
  <c r="H112" i="9" s="1"/>
  <c r="B47" i="9" s="1"/>
  <c r="B49" i="9" s="1"/>
  <c r="K112" i="9"/>
  <c r="F112" i="9"/>
  <c r="I111" i="9"/>
  <c r="C112" i="8"/>
  <c r="G112" i="8" s="1"/>
  <c r="G111" i="8"/>
  <c r="J111" i="8" s="1"/>
  <c r="L112" i="8"/>
  <c r="K112" i="8"/>
  <c r="E112" i="8"/>
  <c r="I112" i="8" s="1"/>
  <c r="F112" i="8"/>
  <c r="D112" i="8"/>
  <c r="M112" i="8"/>
  <c r="J112" i="9" l="1"/>
  <c r="D47" i="9" s="1"/>
  <c r="D49" i="9" s="1"/>
  <c r="D12" i="12" s="1"/>
  <c r="J112" i="10"/>
  <c r="D47" i="10" s="1"/>
  <c r="D49" i="10" s="1"/>
  <c r="D11" i="12" s="1"/>
  <c r="B6" i="12"/>
  <c r="B12" i="12"/>
  <c r="D6" i="12"/>
  <c r="I111" i="8"/>
  <c r="C47" i="8"/>
  <c r="C47" i="9"/>
  <c r="C49" i="9" s="1"/>
  <c r="I112" i="10"/>
  <c r="C47" i="10" s="1"/>
  <c r="C49" i="10" s="1"/>
  <c r="H112" i="10"/>
  <c r="B47" i="10" s="1"/>
  <c r="B49" i="10" s="1"/>
  <c r="H111" i="8"/>
  <c r="H112" i="8"/>
  <c r="J112" i="8"/>
  <c r="D47" i="8" s="1"/>
  <c r="D5" i="12" l="1"/>
  <c r="B47" i="8"/>
  <c r="C6" i="12"/>
  <c r="C12" i="12"/>
  <c r="C5" i="12"/>
  <c r="C11" i="12"/>
  <c r="B11" i="12"/>
  <c r="B5" i="12"/>
  <c r="B31" i="8"/>
  <c r="C31" i="8" s="1"/>
  <c r="B30" i="8"/>
  <c r="D30" i="8" s="1"/>
  <c r="B29" i="8"/>
  <c r="D29" i="8" s="1"/>
  <c r="B28" i="8"/>
  <c r="D28" i="8" s="1"/>
  <c r="B27" i="8"/>
  <c r="C27" i="8" s="1"/>
  <c r="B26" i="8"/>
  <c r="C26" i="8" s="1"/>
  <c r="B25" i="8"/>
  <c r="C25" i="8" s="1"/>
  <c r="D25" i="8" s="1"/>
  <c r="C22" i="8"/>
  <c r="D22" i="8"/>
  <c r="B15" i="8"/>
  <c r="B22" i="8" s="1"/>
  <c r="B33" i="8" l="1"/>
  <c r="B39" i="8" s="1"/>
  <c r="B49" i="8" s="1"/>
  <c r="D27" i="8"/>
  <c r="D31" i="8"/>
  <c r="C30" i="8"/>
  <c r="C28" i="8"/>
  <c r="C29" i="8"/>
  <c r="D26" i="8"/>
  <c r="D33" i="8" s="1"/>
  <c r="D39" i="8" s="1"/>
  <c r="D49" i="8" s="1"/>
  <c r="D7" i="12" l="1"/>
  <c r="D13" i="12"/>
  <c r="E22" i="12" s="1"/>
  <c r="B7" i="12"/>
  <c r="B13" i="12"/>
  <c r="C22" i="12" s="1"/>
  <c r="C33" i="8"/>
  <c r="C39" i="8" s="1"/>
  <c r="C49" i="8" s="1"/>
  <c r="C7" i="12" l="1"/>
  <c r="C13" i="12"/>
  <c r="D22" i="12" s="1"/>
  <c r="F22" i="12" s="1"/>
  <c r="I7" i="12" s="1"/>
  <c r="J7" i="12" s="1"/>
</calcChain>
</file>

<file path=xl/sharedStrings.xml><?xml version="1.0" encoding="utf-8"?>
<sst xmlns="http://schemas.openxmlformats.org/spreadsheetml/2006/main" count="252" uniqueCount="88">
  <si>
    <t>Sales Tax</t>
  </si>
  <si>
    <t>Down Payment</t>
  </si>
  <si>
    <t>Annual Interest Rate</t>
  </si>
  <si>
    <t>Monthly Car Payment</t>
  </si>
  <si>
    <t xml:space="preserve"> </t>
  </si>
  <si>
    <t>Price of Car/Secured Claim in Plan</t>
  </si>
  <si>
    <t>Trustee percentage</t>
  </si>
  <si>
    <t>Term of Loan (in months) or plan (in months)</t>
  </si>
  <si>
    <t>Miles driven per year</t>
  </si>
  <si>
    <t>Month</t>
  </si>
  <si>
    <t>Mileage</t>
  </si>
  <si>
    <t>Remaining months on Extended warranty/Car Service contract</t>
  </si>
  <si>
    <t>First Car</t>
  </si>
  <si>
    <t>Second Car</t>
  </si>
  <si>
    <t>Third Car</t>
  </si>
  <si>
    <t>Description</t>
  </si>
  <si>
    <t>Model Year</t>
  </si>
  <si>
    <t>Avg. Miles per Gallon</t>
  </si>
  <si>
    <t>Monthly payment</t>
  </si>
  <si>
    <t>Pay through Trustee</t>
  </si>
  <si>
    <t>Pay Through Trustee</t>
  </si>
  <si>
    <t>Purchase Replacement Car</t>
  </si>
  <si>
    <t>n/a</t>
  </si>
  <si>
    <t>Direct Pay</t>
  </si>
  <si>
    <t>Extended warranty and other items included in financing</t>
  </si>
  <si>
    <t>Routine Monthly Maintenance</t>
  </si>
  <si>
    <t>TYPICAL MONTHLY CASH EXPENDITURE TO OWN FAMILY CAR</t>
  </si>
  <si>
    <t>Oil change</t>
  </si>
  <si>
    <t>Tire replacement</t>
  </si>
  <si>
    <t>Battery replacement</t>
  </si>
  <si>
    <t>Brake pad replacement</t>
  </si>
  <si>
    <t>Headlight/taillight replacement</t>
  </si>
  <si>
    <t>Windshield wiper replacement</t>
  </si>
  <si>
    <t>Typical  Cost</t>
  </si>
  <si>
    <t>Frequency in Miles</t>
  </si>
  <si>
    <t>Debtor adjustment (Percentage Reduction)</t>
  </si>
  <si>
    <t>Monthly Reserve</t>
  </si>
  <si>
    <t>Gasoline</t>
  </si>
  <si>
    <t xml:space="preserve"> n/a</t>
  </si>
  <si>
    <t>Routine monthly total maintenance</t>
  </si>
  <si>
    <t>Other routine expenses</t>
  </si>
  <si>
    <t>Annual registration and inspection</t>
  </si>
  <si>
    <t>Insurance</t>
  </si>
  <si>
    <t>Total</t>
  </si>
  <si>
    <t>TOTAL BEFORE MAJOR REPAIR ESTIMATE</t>
  </si>
  <si>
    <t>Major Repair Estimate</t>
  </si>
  <si>
    <t>Amortized post-petition down payment</t>
  </si>
  <si>
    <t>Ending Mileage this month</t>
  </si>
  <si>
    <t>Monthly repair cost during first 36,000 miles</t>
  </si>
  <si>
    <t>Monthly repair cost during 36,000 to 90,000 miles</t>
  </si>
  <si>
    <t>Monthly repair cost above 90,000 miles</t>
  </si>
  <si>
    <t>Remaining months of extended warranty (bumper to bumper)</t>
  </si>
  <si>
    <t>Monthly extended warranty payment (bumpre to bumper)</t>
  </si>
  <si>
    <t>Is warranty in place?</t>
  </si>
  <si>
    <t>Average monthly warranty and repair expense</t>
  </si>
  <si>
    <t>TOTAL AVERAGE MONTHLY COST DURING REPAYMENT TERM</t>
  </si>
  <si>
    <t>Line 12  Transportation Expense</t>
  </si>
  <si>
    <t>Line 15c Car insurance expense</t>
  </si>
  <si>
    <t>Other car expenses (Do not include car payments)</t>
  </si>
  <si>
    <t>Car 1 selection</t>
  </si>
  <si>
    <t>Replace</t>
  </si>
  <si>
    <t>Car 2 selection</t>
  </si>
  <si>
    <t xml:space="preserve">Car 3 selection </t>
  </si>
  <si>
    <t>Amount listed on Schedule J</t>
  </si>
  <si>
    <t>TOTAL MONTHLY COST</t>
  </si>
  <si>
    <t>DEBTOR SELECTION</t>
  </si>
  <si>
    <t>Car 1</t>
  </si>
  <si>
    <t>Car 2</t>
  </si>
  <si>
    <t>Car 3</t>
  </si>
  <si>
    <t>Place a "1" in each box to represent your selection</t>
  </si>
  <si>
    <t>Surrender</t>
  </si>
  <si>
    <t>Total monthly car cost</t>
  </si>
  <si>
    <t>TOTAL CAR COST PER MONTH</t>
  </si>
  <si>
    <t>Amount Listed in Plan Summary for Cars</t>
  </si>
  <si>
    <t>Average</t>
  </si>
  <si>
    <t>Total paid in plan</t>
  </si>
  <si>
    <t>PROJECTED AVERAGE MONTHLY COST</t>
  </si>
  <si>
    <t>SHORTFALL</t>
  </si>
  <si>
    <t>Trustee fee</t>
  </si>
  <si>
    <t>Total transportation expenses on Schedule J</t>
  </si>
  <si>
    <t>ADEQUACY OF SCHEDULE J FUNDING FOR TRANSPORATION EXPENSES</t>
  </si>
  <si>
    <t>Options</t>
  </si>
  <si>
    <t>Expenses under Plan and Schedule J</t>
  </si>
  <si>
    <t>Comparison</t>
  </si>
  <si>
    <t>Schedule J Transportation Expenses</t>
  </si>
  <si>
    <t>TOTAL CAR ALLOCATION PER MONTH</t>
  </si>
  <si>
    <t>Number of Payments</t>
  </si>
  <si>
    <t>(password=bankruptcy)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</si>
</sst>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23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Cooper Black"/>
      <family val="1"/>
    </font>
    <font>
      <sz val="28"/>
      <color rgb="FF000000"/>
      <name val="Cooper Black"/>
      <family val="1"/>
    </font>
    <font>
      <sz val="18"/>
      <color rgb="FF000000"/>
      <name val="Cooper Black"/>
      <family val="1"/>
    </font>
    <font>
      <sz val="18"/>
      <color rgb="FF000000"/>
      <name val="Arial"/>
      <family val="2"/>
      <scheme val="minor"/>
    </font>
    <font>
      <sz val="18"/>
      <color theme="1"/>
      <name val="Cooper Black"/>
      <family val="1"/>
    </font>
    <font>
      <b/>
      <sz val="18"/>
      <color theme="1"/>
      <name val="Cooper Black"/>
      <family val="1"/>
    </font>
    <font>
      <sz val="12"/>
      <color rgb="FF000000"/>
      <name val="Cooper Black"/>
      <family val="1"/>
    </font>
    <font>
      <sz val="48"/>
      <color rgb="FF000000"/>
      <name val="Cooper Black"/>
      <family val="1"/>
    </font>
    <font>
      <sz val="48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36"/>
      <color rgb="FF000000"/>
      <name val="Arial"/>
      <family val="2"/>
      <scheme val="minor"/>
    </font>
    <font>
      <sz val="20"/>
      <color rgb="FF000000"/>
      <name val="Arial"/>
      <family val="2"/>
      <scheme val="minor"/>
    </font>
    <font>
      <sz val="22"/>
      <color rgb="FF000000"/>
      <name val="Arial"/>
      <family val="2"/>
      <scheme val="minor"/>
    </font>
    <font>
      <sz val="26"/>
      <color rgb="FF000000"/>
      <name val="Arial"/>
      <family val="2"/>
      <scheme val="minor"/>
    </font>
    <font>
      <b/>
      <sz val="20"/>
      <color rgb="FF000000"/>
      <name val="Arial"/>
      <family val="2"/>
      <scheme val="minor"/>
    </font>
    <font>
      <b/>
      <sz val="18"/>
      <color rgb="FF000000"/>
      <name val="Arial"/>
      <family val="2"/>
      <scheme val="minor"/>
    </font>
    <font>
      <b/>
      <sz val="20"/>
      <color rgb="FFFF0000"/>
      <name val="Arial"/>
      <family val="2"/>
      <scheme val="minor"/>
    </font>
    <font>
      <b/>
      <sz val="26"/>
      <color rgb="FF000000"/>
      <name val="Arial"/>
      <family val="2"/>
      <scheme val="minor"/>
    </font>
    <font>
      <sz val="26"/>
      <color rgb="FFFF0000"/>
      <name val="Arial"/>
      <family val="2"/>
      <scheme val="minor"/>
    </font>
    <font>
      <sz val="6"/>
      <color rgb="FF000000"/>
      <name val="Cooper Black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4">
    <xf numFmtId="0" fontId="0" fillId="0" borderId="0" xfId="0" applyFont="1" applyAlignment="1"/>
    <xf numFmtId="165" fontId="0" fillId="0" borderId="0" xfId="1" applyNumberFormat="1" applyFont="1" applyAlignment="1"/>
    <xf numFmtId="0" fontId="0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2" borderId="2" xfId="0" applyFont="1" applyFill="1" applyBorder="1" applyAlignment="1"/>
    <xf numFmtId="0" fontId="3" fillId="2" borderId="5" xfId="0" applyFont="1" applyFill="1" applyBorder="1" applyAlignment="1"/>
    <xf numFmtId="0" fontId="5" fillId="2" borderId="5" xfId="0" applyFont="1" applyFill="1" applyBorder="1" applyAlignment="1"/>
    <xf numFmtId="0" fontId="5" fillId="2" borderId="7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wrapText="1"/>
    </xf>
    <xf numFmtId="0" fontId="5" fillId="3" borderId="6" xfId="0" applyFont="1" applyFill="1" applyBorder="1" applyAlignment="1">
      <alignment horizontal="center" wrapText="1"/>
    </xf>
    <xf numFmtId="0" fontId="0" fillId="3" borderId="5" xfId="0" applyFont="1" applyFill="1" applyBorder="1" applyAlignment="1"/>
    <xf numFmtId="0" fontId="0" fillId="3" borderId="0" xfId="0" applyFont="1" applyFill="1" applyBorder="1" applyAlignment="1"/>
    <xf numFmtId="0" fontId="0" fillId="3" borderId="6" xfId="0" applyFont="1" applyFill="1" applyBorder="1" applyAlignment="1"/>
    <xf numFmtId="0" fontId="7" fillId="3" borderId="5" xfId="0" applyFont="1" applyFill="1" applyBorder="1" applyAlignment="1"/>
    <xf numFmtId="7" fontId="5" fillId="3" borderId="0" xfId="2" applyNumberFormat="1" applyFont="1" applyFill="1" applyBorder="1" applyAlignment="1"/>
    <xf numFmtId="7" fontId="5" fillId="3" borderId="6" xfId="2" applyNumberFormat="1" applyFont="1" applyFill="1" applyBorder="1" applyAlignment="1">
      <alignment horizontal="right"/>
    </xf>
    <xf numFmtId="7" fontId="5" fillId="3" borderId="0" xfId="2" applyNumberFormat="1" applyFont="1" applyFill="1" applyBorder="1" applyAlignment="1">
      <alignment horizontal="right"/>
    </xf>
    <xf numFmtId="9" fontId="5" fillId="3" borderId="0" xfId="0" applyNumberFormat="1" applyFont="1" applyFill="1" applyBorder="1" applyAlignment="1"/>
    <xf numFmtId="9" fontId="5" fillId="3" borderId="6" xfId="2" applyNumberFormat="1" applyFont="1" applyFill="1" applyBorder="1" applyAlignment="1">
      <alignment horizontal="right"/>
    </xf>
    <xf numFmtId="0" fontId="5" fillId="3" borderId="0" xfId="0" applyFont="1" applyFill="1" applyBorder="1" applyAlignment="1"/>
    <xf numFmtId="7" fontId="5" fillId="3" borderId="6" xfId="2" applyNumberFormat="1" applyFont="1" applyFill="1" applyBorder="1" applyAlignment="1"/>
    <xf numFmtId="0" fontId="0" fillId="2" borderId="4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6" xfId="0" applyFont="1" applyFill="1" applyBorder="1" applyAlignment="1"/>
    <xf numFmtId="0" fontId="0" fillId="2" borderId="9" xfId="0" applyFont="1" applyFill="1" applyBorder="1" applyAlignment="1">
      <alignment horizontal="center"/>
    </xf>
    <xf numFmtId="0" fontId="8" fillId="3" borderId="5" xfId="0" applyFont="1" applyFill="1" applyBorder="1" applyAlignment="1"/>
    <xf numFmtId="8" fontId="5" fillId="3" borderId="0" xfId="0" applyNumberFormat="1" applyFont="1" applyFill="1" applyBorder="1" applyAlignment="1"/>
    <xf numFmtId="8" fontId="5" fillId="3" borderId="6" xfId="0" applyNumberFormat="1" applyFont="1" applyFill="1" applyBorder="1" applyAlignment="1"/>
    <xf numFmtId="0" fontId="5" fillId="4" borderId="10" xfId="0" applyFont="1" applyFill="1" applyBorder="1" applyAlignment="1"/>
    <xf numFmtId="0" fontId="5" fillId="4" borderId="11" xfId="0" applyFont="1" applyFill="1" applyBorder="1" applyAlignment="1"/>
    <xf numFmtId="0" fontId="5" fillId="4" borderId="12" xfId="0" applyFont="1" applyFill="1" applyBorder="1" applyAlignment="1"/>
    <xf numFmtId="0" fontId="5" fillId="4" borderId="13" xfId="0" applyFont="1" applyFill="1" applyBorder="1" applyAlignment="1"/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wrapText="1"/>
    </xf>
    <xf numFmtId="0" fontId="5" fillId="4" borderId="14" xfId="0" applyFont="1" applyFill="1" applyBorder="1" applyAlignment="1">
      <alignment wrapText="1"/>
    </xf>
    <xf numFmtId="164" fontId="5" fillId="4" borderId="0" xfId="0" applyNumberFormat="1" applyFont="1" applyFill="1" applyBorder="1" applyAlignment="1"/>
    <xf numFmtId="165" fontId="5" fillId="4" borderId="0" xfId="1" applyNumberFormat="1" applyFont="1" applyFill="1" applyBorder="1" applyAlignment="1"/>
    <xf numFmtId="9" fontId="5" fillId="4" borderId="14" xfId="3" applyFont="1" applyFill="1" applyBorder="1" applyAlignment="1"/>
    <xf numFmtId="0" fontId="5" fillId="4" borderId="0" xfId="0" applyFont="1" applyFill="1" applyBorder="1" applyAlignment="1"/>
    <xf numFmtId="0" fontId="5" fillId="4" borderId="0" xfId="0" applyFont="1" applyFill="1" applyBorder="1" applyAlignment="1">
      <alignment horizontal="right"/>
    </xf>
    <xf numFmtId="0" fontId="5" fillId="4" borderId="14" xfId="0" applyFont="1" applyFill="1" applyBorder="1" applyAlignment="1">
      <alignment horizontal="right"/>
    </xf>
    <xf numFmtId="0" fontId="5" fillId="5" borderId="2" xfId="0" applyFont="1" applyFill="1" applyBorder="1" applyAlignment="1"/>
    <xf numFmtId="0" fontId="5" fillId="5" borderId="3" xfId="0" applyFont="1" applyFill="1" applyBorder="1" applyAlignment="1"/>
    <xf numFmtId="164" fontId="5" fillId="5" borderId="3" xfId="0" applyNumberFormat="1" applyFont="1" applyFill="1" applyBorder="1" applyAlignment="1"/>
    <xf numFmtId="9" fontId="5" fillId="5" borderId="4" xfId="3" applyFont="1" applyFill="1" applyBorder="1" applyAlignment="1"/>
    <xf numFmtId="0" fontId="5" fillId="5" borderId="5" xfId="0" applyFont="1" applyFill="1" applyBorder="1" applyAlignment="1"/>
    <xf numFmtId="7" fontId="5" fillId="5" borderId="0" xfId="2" applyNumberFormat="1" applyFont="1" applyFill="1" applyBorder="1" applyAlignment="1"/>
    <xf numFmtId="7" fontId="5" fillId="5" borderId="0" xfId="0" applyNumberFormat="1" applyFont="1" applyFill="1" applyBorder="1" applyAlignment="1"/>
    <xf numFmtId="0" fontId="5" fillId="5" borderId="0" xfId="0" applyFont="1" applyFill="1" applyBorder="1" applyAlignment="1"/>
    <xf numFmtId="9" fontId="5" fillId="5" borderId="6" xfId="3" applyFont="1" applyFill="1" applyBorder="1" applyAlignment="1"/>
    <xf numFmtId="164" fontId="5" fillId="5" borderId="0" xfId="0" applyNumberFormat="1" applyFont="1" applyFill="1" applyBorder="1" applyAlignment="1"/>
    <xf numFmtId="0" fontId="5" fillId="5" borderId="0" xfId="0" applyFont="1" applyFill="1" applyBorder="1" applyAlignment="1">
      <alignment horizontal="right"/>
    </xf>
    <xf numFmtId="0" fontId="5" fillId="5" borderId="7" xfId="0" applyFont="1" applyFill="1" applyBorder="1" applyAlignment="1"/>
    <xf numFmtId="7" fontId="5" fillId="5" borderId="8" xfId="0" applyNumberFormat="1" applyFont="1" applyFill="1" applyBorder="1" applyAlignment="1"/>
    <xf numFmtId="0" fontId="5" fillId="5" borderId="8" xfId="0" applyFont="1" applyFill="1" applyBorder="1" applyAlignment="1"/>
    <xf numFmtId="0" fontId="5" fillId="5" borderId="9" xfId="0" applyFont="1" applyFill="1" applyBorder="1" applyAlignment="1"/>
    <xf numFmtId="0" fontId="5" fillId="6" borderId="0" xfId="0" applyFont="1" applyFill="1" applyAlignment="1"/>
    <xf numFmtId="164" fontId="5" fillId="6" borderId="0" xfId="0" applyNumberFormat="1" applyFont="1" applyFill="1" applyAlignment="1"/>
    <xf numFmtId="0" fontId="0" fillId="0" borderId="0" xfId="0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9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5" fillId="7" borderId="0" xfId="0" applyFont="1" applyFill="1" applyAlignment="1"/>
    <xf numFmtId="0" fontId="7" fillId="7" borderId="1" xfId="0" applyFont="1" applyFill="1" applyBorder="1"/>
    <xf numFmtId="164" fontId="5" fillId="7" borderId="0" xfId="0" applyNumberFormat="1" applyFont="1" applyFill="1" applyAlignment="1"/>
    <xf numFmtId="0" fontId="12" fillId="0" borderId="0" xfId="0" applyFont="1" applyAlignment="1">
      <alignment wrapText="1"/>
    </xf>
    <xf numFmtId="0" fontId="13" fillId="0" borderId="0" xfId="0" applyFont="1" applyAlignment="1"/>
    <xf numFmtId="164" fontId="13" fillId="0" borderId="0" xfId="0" applyNumberFormat="1" applyFont="1" applyAlignment="1"/>
    <xf numFmtId="0" fontId="14" fillId="0" borderId="0" xfId="0" applyFont="1" applyAlignment="1"/>
    <xf numFmtId="0" fontId="11" fillId="9" borderId="0" xfId="0" applyFont="1" applyFill="1" applyAlignment="1">
      <alignment horizontal="center" wrapText="1"/>
    </xf>
    <xf numFmtId="0" fontId="14" fillId="9" borderId="0" xfId="0" applyFont="1" applyFill="1" applyAlignment="1"/>
    <xf numFmtId="0" fontId="14" fillId="4" borderId="0" xfId="0" applyFont="1" applyFill="1" applyAlignment="1"/>
    <xf numFmtId="0" fontId="14" fillId="11" borderId="0" xfId="0" applyFont="1" applyFill="1" applyAlignment="1"/>
    <xf numFmtId="0" fontId="0" fillId="11" borderId="0" xfId="0" applyFont="1" applyFill="1" applyAlignment="1"/>
    <xf numFmtId="0" fontId="17" fillId="11" borderId="0" xfId="0" applyFont="1" applyFill="1" applyAlignment="1">
      <alignment wrapText="1"/>
    </xf>
    <xf numFmtId="0" fontId="13" fillId="5" borderId="0" xfId="0" applyFont="1" applyFill="1" applyAlignment="1"/>
    <xf numFmtId="164" fontId="13" fillId="5" borderId="0" xfId="0" applyNumberFormat="1" applyFont="1" applyFill="1" applyAlignment="1"/>
    <xf numFmtId="0" fontId="14" fillId="10" borderId="0" xfId="0" applyFont="1" applyFill="1" applyAlignment="1"/>
    <xf numFmtId="164" fontId="14" fillId="9" borderId="0" xfId="0" applyNumberFormat="1" applyFont="1" applyFill="1" applyAlignment="1"/>
    <xf numFmtId="164" fontId="14" fillId="10" borderId="0" xfId="0" applyNumberFormat="1" applyFont="1" applyFill="1" applyAlignment="1"/>
    <xf numFmtId="164" fontId="14" fillId="4" borderId="0" xfId="0" applyNumberFormat="1" applyFont="1" applyFill="1" applyAlignment="1"/>
    <xf numFmtId="0" fontId="18" fillId="9" borderId="0" xfId="0" applyFont="1" applyFill="1" applyAlignment="1">
      <alignment wrapText="1"/>
    </xf>
    <xf numFmtId="0" fontId="18" fillId="9" borderId="0" xfId="0" applyFont="1" applyFill="1" applyAlignment="1">
      <alignment horizontal="center" wrapText="1"/>
    </xf>
    <xf numFmtId="0" fontId="18" fillId="4" borderId="0" xfId="0" applyFont="1" applyFill="1" applyAlignment="1">
      <alignment horizontal="center" wrapText="1"/>
    </xf>
    <xf numFmtId="0" fontId="18" fillId="4" borderId="0" xfId="0" applyFont="1" applyFill="1" applyAlignment="1">
      <alignment wrapText="1"/>
    </xf>
    <xf numFmtId="0" fontId="18" fillId="0" borderId="0" xfId="0" applyFont="1" applyAlignment="1">
      <alignment wrapText="1"/>
    </xf>
    <xf numFmtId="164" fontId="5" fillId="3" borderId="0" xfId="0" applyNumberFormat="1" applyFont="1" applyFill="1" applyAlignment="1">
      <alignment horizontal="right"/>
    </xf>
    <xf numFmtId="9" fontId="5" fillId="3" borderId="0" xfId="0" applyNumberFormat="1" applyFont="1" applyFill="1"/>
    <xf numFmtId="0" fontId="19" fillId="11" borderId="0" xfId="0" applyFont="1" applyFill="1" applyAlignment="1">
      <alignment horizontal="center" wrapText="1"/>
    </xf>
    <xf numFmtId="0" fontId="17" fillId="11" borderId="0" xfId="0" applyFont="1" applyFill="1" applyAlignment="1">
      <alignment horizontal="center" wrapText="1"/>
    </xf>
    <xf numFmtId="164" fontId="14" fillId="11" borderId="0" xfId="0" applyNumberFormat="1" applyFont="1" applyFill="1" applyAlignment="1"/>
    <xf numFmtId="0" fontId="20" fillId="11" borderId="0" xfId="0" applyFont="1" applyFill="1" applyAlignment="1">
      <alignment wrapText="1"/>
    </xf>
    <xf numFmtId="0" fontId="16" fillId="11" borderId="0" xfId="0" applyFont="1" applyFill="1" applyAlignment="1"/>
    <xf numFmtId="2" fontId="16" fillId="11" borderId="0" xfId="0" applyNumberFormat="1" applyFont="1" applyFill="1" applyAlignment="1"/>
    <xf numFmtId="0" fontId="21" fillId="0" borderId="0" xfId="0" applyFont="1" applyAlignment="1"/>
    <xf numFmtId="0" fontId="11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18" fillId="10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7" fontId="5" fillId="3" borderId="0" xfId="2" applyNumberFormat="1" applyFont="1" applyFill="1" applyBorder="1" applyAlignment="1" applyProtection="1">
      <protection locked="0"/>
    </xf>
    <xf numFmtId="7" fontId="5" fillId="3" borderId="6" xfId="2" applyNumberFormat="1" applyFont="1" applyFill="1" applyBorder="1" applyAlignment="1" applyProtection="1">
      <alignment horizontal="right"/>
      <protection locked="0"/>
    </xf>
    <xf numFmtId="9" fontId="5" fillId="4" borderId="14" xfId="3" applyFont="1" applyFill="1" applyBorder="1" applyAlignment="1" applyProtection="1">
      <protection locked="0"/>
    </xf>
    <xf numFmtId="44" fontId="5" fillId="4" borderId="0" xfId="2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 wrapText="1"/>
    </xf>
    <xf numFmtId="0" fontId="11" fillId="0" borderId="0" xfId="0" applyFont="1" applyAlignment="1"/>
    <xf numFmtId="0" fontId="11" fillId="0" borderId="8" xfId="0" applyFont="1" applyBorder="1" applyAlignment="1"/>
    <xf numFmtId="0" fontId="5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17" fillId="9" borderId="0" xfId="0" applyFont="1" applyFill="1" applyAlignment="1">
      <alignment horizontal="center"/>
    </xf>
    <xf numFmtId="0" fontId="14" fillId="11" borderId="0" xfId="0" applyFont="1" applyFill="1" applyAlignment="1">
      <alignment horizontal="center"/>
    </xf>
    <xf numFmtId="0" fontId="18" fillId="10" borderId="0" xfId="0" applyFont="1" applyFill="1" applyAlignment="1">
      <alignment horizontal="center" wrapText="1"/>
    </xf>
    <xf numFmtId="0" fontId="6" fillId="10" borderId="0" xfId="0" applyFont="1" applyFill="1" applyAlignment="1">
      <alignment horizontal="center" wrapText="1"/>
    </xf>
    <xf numFmtId="0" fontId="11" fillId="8" borderId="0" xfId="0" applyFont="1" applyFill="1" applyAlignment="1">
      <alignment horizontal="center" wrapText="1"/>
    </xf>
    <xf numFmtId="0" fontId="15" fillId="9" borderId="0" xfId="0" applyFont="1" applyFill="1" applyAlignment="1">
      <alignment horizontal="center" wrapText="1"/>
    </xf>
    <xf numFmtId="0" fontId="15" fillId="10" borderId="0" xfId="0" applyFont="1" applyFill="1" applyAlignment="1">
      <alignment horizontal="center" wrapText="1"/>
    </xf>
    <xf numFmtId="0" fontId="11" fillId="10" borderId="0" xfId="0" applyFont="1" applyFill="1" applyAlignment="1">
      <alignment horizontal="center" wrapText="1"/>
    </xf>
    <xf numFmtId="0" fontId="16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5" fontId="5" fillId="2" borderId="0" xfId="1" applyNumberFormat="1" applyFont="1" applyFill="1" applyBorder="1" applyAlignment="1" applyProtection="1">
      <protection locked="0"/>
    </xf>
    <xf numFmtId="0" fontId="0" fillId="2" borderId="0" xfId="0" applyFill="1" applyProtection="1">
      <protection locked="0"/>
    </xf>
    <xf numFmtId="43" fontId="5" fillId="2" borderId="0" xfId="1" applyFont="1" applyFill="1" applyBorder="1" applyAlignment="1" applyProtection="1">
      <protection locked="0"/>
    </xf>
    <xf numFmtId="43" fontId="0" fillId="2" borderId="0" xfId="1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64" fontId="5" fillId="3" borderId="0" xfId="0" applyNumberFormat="1" applyFont="1" applyFill="1" applyBorder="1" applyAlignment="1" applyProtection="1">
      <protection locked="0"/>
    </xf>
    <xf numFmtId="9" fontId="5" fillId="3" borderId="0" xfId="0" applyNumberFormat="1" applyFont="1" applyFill="1" applyBorder="1" applyAlignment="1" applyProtection="1">
      <protection locked="0"/>
    </xf>
    <xf numFmtId="0" fontId="5" fillId="3" borderId="0" xfId="0" applyFont="1" applyFill="1" applyBorder="1" applyAlignment="1" applyProtection="1">
      <protection locked="0"/>
    </xf>
    <xf numFmtId="9" fontId="5" fillId="3" borderId="0" xfId="0" applyNumberFormat="1" applyFont="1" applyFill="1" applyProtection="1">
      <protection locked="0"/>
    </xf>
    <xf numFmtId="9" fontId="5" fillId="3" borderId="6" xfId="2" applyNumberFormat="1" applyFont="1" applyFill="1" applyBorder="1" applyAlignment="1" applyProtection="1">
      <alignment horizontal="right"/>
      <protection locked="0"/>
    </xf>
    <xf numFmtId="0" fontId="5" fillId="3" borderId="0" xfId="0" applyFont="1" applyFill="1" applyProtection="1">
      <protection locked="0"/>
    </xf>
    <xf numFmtId="0" fontId="5" fillId="3" borderId="6" xfId="2" applyNumberFormat="1" applyFont="1" applyFill="1" applyBorder="1" applyAlignment="1" applyProtection="1">
      <alignment horizontal="right"/>
      <protection locked="0"/>
    </xf>
    <xf numFmtId="9" fontId="5" fillId="5" borderId="6" xfId="3" applyFont="1" applyFill="1" applyBorder="1" applyAlignment="1" applyProtection="1">
      <protection locked="0"/>
    </xf>
    <xf numFmtId="0" fontId="10" fillId="0" borderId="0" xfId="0" applyFont="1" applyAlignment="1" applyProtection="1">
      <alignment horizontal="center" wrapText="1"/>
    </xf>
    <xf numFmtId="0" fontId="11" fillId="0" borderId="0" xfId="0" applyFont="1" applyAlignment="1" applyProtection="1"/>
    <xf numFmtId="0" fontId="4" fillId="0" borderId="0" xfId="0" applyFont="1" applyAlignment="1" applyProtection="1">
      <alignment horizontal="center" wrapText="1"/>
    </xf>
    <xf numFmtId="0" fontId="11" fillId="0" borderId="8" xfId="0" applyFont="1" applyBorder="1" applyAlignment="1" applyProtection="1"/>
    <xf numFmtId="0" fontId="3" fillId="0" borderId="0" xfId="0" applyFont="1" applyAlignment="1" applyProtection="1"/>
    <xf numFmtId="0" fontId="5" fillId="2" borderId="2" xfId="0" applyFont="1" applyFill="1" applyBorder="1" applyAlignment="1" applyProtection="1"/>
    <xf numFmtId="0" fontId="5" fillId="2" borderId="3" xfId="0" applyFont="1" applyFill="1" applyBorder="1" applyAlignment="1" applyProtection="1">
      <alignment horizontal="center"/>
    </xf>
    <xf numFmtId="0" fontId="0" fillId="2" borderId="3" xfId="0" applyFont="1" applyFill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</xf>
    <xf numFmtId="0" fontId="5" fillId="0" borderId="0" xfId="0" applyFont="1" applyAlignment="1" applyProtection="1"/>
    <xf numFmtId="0" fontId="3" fillId="2" borderId="5" xfId="0" applyFont="1" applyFill="1" applyBorder="1" applyAlignment="1" applyProtection="1"/>
    <xf numFmtId="0" fontId="3" fillId="2" borderId="0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0" fillId="2" borderId="6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/>
    <xf numFmtId="0" fontId="0" fillId="2" borderId="6" xfId="0" applyFont="1" applyFill="1" applyBorder="1" applyAlignment="1" applyProtection="1"/>
    <xf numFmtId="0" fontId="5" fillId="2" borderId="7" xfId="0" applyFont="1" applyFill="1" applyBorder="1" applyAlignment="1" applyProtection="1"/>
    <xf numFmtId="0" fontId="0" fillId="2" borderId="9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wrapText="1"/>
    </xf>
    <xf numFmtId="0" fontId="5" fillId="3" borderId="3" xfId="0" applyFont="1" applyFill="1" applyBorder="1" applyAlignment="1" applyProtection="1">
      <alignment horizontal="center" wrapText="1"/>
    </xf>
    <xf numFmtId="0" fontId="5" fillId="3" borderId="4" xfId="0" applyFont="1" applyFill="1" applyBorder="1" applyAlignment="1" applyProtection="1">
      <alignment horizontal="center" wrapText="1"/>
    </xf>
    <xf numFmtId="0" fontId="0" fillId="0" borderId="0" xfId="0" applyFont="1" applyAlignment="1" applyProtection="1"/>
    <xf numFmtId="0" fontId="5" fillId="3" borderId="5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>
      <alignment horizontal="center" wrapText="1"/>
    </xf>
    <xf numFmtId="0" fontId="5" fillId="3" borderId="6" xfId="0" applyFont="1" applyFill="1" applyBorder="1" applyAlignment="1" applyProtection="1">
      <alignment horizontal="center" wrapText="1"/>
    </xf>
    <xf numFmtId="0" fontId="0" fillId="3" borderId="5" xfId="0" applyFont="1" applyFill="1" applyBorder="1" applyAlignment="1" applyProtection="1"/>
    <xf numFmtId="0" fontId="0" fillId="3" borderId="0" xfId="0" applyFont="1" applyFill="1" applyBorder="1" applyAlignment="1" applyProtection="1"/>
    <xf numFmtId="0" fontId="0" fillId="3" borderId="6" xfId="0" applyFont="1" applyFill="1" applyBorder="1" applyAlignment="1" applyProtection="1"/>
    <xf numFmtId="0" fontId="7" fillId="3" borderId="5" xfId="0" applyFont="1" applyFill="1" applyBorder="1" applyAlignment="1" applyProtection="1"/>
    <xf numFmtId="7" fontId="5" fillId="3" borderId="0" xfId="2" applyNumberFormat="1" applyFont="1" applyFill="1" applyBorder="1" applyAlignment="1" applyProtection="1"/>
    <xf numFmtId="7" fontId="5" fillId="3" borderId="6" xfId="2" applyNumberFormat="1" applyFont="1" applyFill="1" applyBorder="1" applyAlignment="1" applyProtection="1">
      <alignment horizontal="right"/>
    </xf>
    <xf numFmtId="7" fontId="5" fillId="3" borderId="0" xfId="2" applyNumberFormat="1" applyFont="1" applyFill="1" applyBorder="1" applyAlignment="1" applyProtection="1">
      <alignment horizontal="right"/>
    </xf>
    <xf numFmtId="164" fontId="5" fillId="3" borderId="0" xfId="0" applyNumberFormat="1" applyFont="1" applyFill="1" applyAlignment="1" applyProtection="1">
      <alignment horizontal="right"/>
    </xf>
    <xf numFmtId="9" fontId="5" fillId="3" borderId="0" xfId="0" applyNumberFormat="1" applyFont="1" applyFill="1" applyBorder="1" applyAlignment="1" applyProtection="1"/>
    <xf numFmtId="9" fontId="5" fillId="3" borderId="0" xfId="0" applyNumberFormat="1" applyFont="1" applyFill="1" applyProtection="1"/>
    <xf numFmtId="9" fontId="5" fillId="3" borderId="6" xfId="2" applyNumberFormat="1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/>
    <xf numFmtId="7" fontId="5" fillId="3" borderId="6" xfId="2" applyNumberFormat="1" applyFont="1" applyFill="1" applyBorder="1" applyAlignment="1" applyProtection="1"/>
    <xf numFmtId="0" fontId="8" fillId="3" borderId="5" xfId="0" applyFont="1" applyFill="1" applyBorder="1" applyAlignment="1" applyProtection="1"/>
    <xf numFmtId="8" fontId="5" fillId="3" borderId="0" xfId="0" applyNumberFormat="1" applyFont="1" applyFill="1" applyBorder="1" applyAlignment="1" applyProtection="1"/>
    <xf numFmtId="8" fontId="5" fillId="3" borderId="6" xfId="0" applyNumberFormat="1" applyFont="1" applyFill="1" applyBorder="1" applyAlignment="1" applyProtection="1"/>
    <xf numFmtId="0" fontId="5" fillId="4" borderId="10" xfId="0" applyFont="1" applyFill="1" applyBorder="1" applyAlignment="1" applyProtection="1"/>
    <xf numFmtId="0" fontId="5" fillId="4" borderId="11" xfId="0" applyFont="1" applyFill="1" applyBorder="1" applyAlignment="1" applyProtection="1"/>
    <xf numFmtId="0" fontId="5" fillId="4" borderId="12" xfId="0" applyFont="1" applyFill="1" applyBorder="1" applyAlignment="1" applyProtection="1"/>
    <xf numFmtId="0" fontId="5" fillId="4" borderId="13" xfId="0" applyFont="1" applyFill="1" applyBorder="1" applyAlignment="1" applyProtection="1"/>
    <xf numFmtId="0" fontId="5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wrapText="1"/>
    </xf>
    <xf numFmtId="0" fontId="5" fillId="4" borderId="14" xfId="0" applyFont="1" applyFill="1" applyBorder="1" applyAlignment="1" applyProtection="1">
      <alignment wrapText="1"/>
    </xf>
    <xf numFmtId="164" fontId="5" fillId="4" borderId="0" xfId="0" applyNumberFormat="1" applyFont="1" applyFill="1" applyBorder="1" applyAlignment="1" applyProtection="1"/>
    <xf numFmtId="165" fontId="5" fillId="4" borderId="0" xfId="1" applyNumberFormat="1" applyFont="1" applyFill="1" applyBorder="1" applyAlignment="1" applyProtection="1"/>
    <xf numFmtId="9" fontId="5" fillId="4" borderId="14" xfId="3" applyFont="1" applyFill="1" applyBorder="1" applyAlignment="1" applyProtection="1"/>
    <xf numFmtId="0" fontId="5" fillId="4" borderId="0" xfId="0" applyFont="1" applyFill="1" applyBorder="1" applyAlignment="1" applyProtection="1"/>
    <xf numFmtId="0" fontId="5" fillId="4" borderId="0" xfId="0" applyFont="1" applyFill="1" applyBorder="1" applyAlignment="1" applyProtection="1">
      <alignment horizontal="right"/>
    </xf>
    <xf numFmtId="0" fontId="5" fillId="4" borderId="14" xfId="0" applyFont="1" applyFill="1" applyBorder="1" applyAlignment="1" applyProtection="1">
      <alignment horizontal="right"/>
    </xf>
    <xf numFmtId="0" fontId="5" fillId="5" borderId="2" xfId="0" applyFont="1" applyFill="1" applyBorder="1" applyAlignment="1" applyProtection="1"/>
    <xf numFmtId="0" fontId="5" fillId="5" borderId="3" xfId="0" applyFont="1" applyFill="1" applyBorder="1" applyAlignment="1" applyProtection="1"/>
    <xf numFmtId="164" fontId="5" fillId="5" borderId="3" xfId="0" applyNumberFormat="1" applyFont="1" applyFill="1" applyBorder="1" applyAlignment="1" applyProtection="1"/>
    <xf numFmtId="9" fontId="5" fillId="5" borderId="4" xfId="3" applyFont="1" applyFill="1" applyBorder="1" applyAlignment="1" applyProtection="1"/>
    <xf numFmtId="0" fontId="5" fillId="5" borderId="5" xfId="0" applyFont="1" applyFill="1" applyBorder="1" applyAlignment="1" applyProtection="1"/>
    <xf numFmtId="7" fontId="5" fillId="5" borderId="0" xfId="2" applyNumberFormat="1" applyFont="1" applyFill="1" applyBorder="1" applyAlignment="1" applyProtection="1"/>
    <xf numFmtId="7" fontId="5" fillId="5" borderId="0" xfId="0" applyNumberFormat="1" applyFont="1" applyFill="1" applyBorder="1" applyAlignment="1" applyProtection="1"/>
    <xf numFmtId="0" fontId="5" fillId="5" borderId="0" xfId="0" applyFont="1" applyFill="1" applyBorder="1" applyAlignment="1" applyProtection="1"/>
    <xf numFmtId="9" fontId="5" fillId="5" borderId="6" xfId="3" applyFont="1" applyFill="1" applyBorder="1" applyAlignment="1" applyProtection="1"/>
    <xf numFmtId="164" fontId="5" fillId="5" borderId="0" xfId="0" applyNumberFormat="1" applyFont="1" applyFill="1" applyBorder="1" applyAlignment="1" applyProtection="1"/>
    <xf numFmtId="0" fontId="5" fillId="5" borderId="0" xfId="0" applyFont="1" applyFill="1" applyBorder="1" applyAlignment="1" applyProtection="1">
      <alignment horizontal="right"/>
    </xf>
    <xf numFmtId="0" fontId="5" fillId="5" borderId="7" xfId="0" applyFont="1" applyFill="1" applyBorder="1" applyAlignment="1" applyProtection="1"/>
    <xf numFmtId="7" fontId="5" fillId="5" borderId="8" xfId="0" applyNumberFormat="1" applyFont="1" applyFill="1" applyBorder="1" applyAlignment="1" applyProtection="1"/>
    <xf numFmtId="0" fontId="5" fillId="5" borderId="8" xfId="0" applyFont="1" applyFill="1" applyBorder="1" applyAlignment="1" applyProtection="1"/>
    <xf numFmtId="0" fontId="5" fillId="5" borderId="9" xfId="0" applyFont="1" applyFill="1" applyBorder="1" applyAlignment="1" applyProtection="1"/>
    <xf numFmtId="0" fontId="5" fillId="6" borderId="0" xfId="0" applyFont="1" applyFill="1" applyAlignment="1" applyProtection="1"/>
    <xf numFmtId="164" fontId="5" fillId="6" borderId="0" xfId="0" applyNumberFormat="1" applyFont="1" applyFill="1" applyAlignment="1" applyProtection="1"/>
    <xf numFmtId="0" fontId="5" fillId="7" borderId="0" xfId="0" applyFont="1" applyFill="1" applyAlignment="1" applyProtection="1"/>
    <xf numFmtId="0" fontId="7" fillId="7" borderId="1" xfId="0" applyFont="1" applyFill="1" applyBorder="1" applyProtection="1"/>
    <xf numFmtId="164" fontId="5" fillId="7" borderId="0" xfId="0" applyNumberFormat="1" applyFont="1" applyFill="1" applyAlignment="1" applyProtection="1"/>
    <xf numFmtId="164" fontId="13" fillId="5" borderId="0" xfId="0" applyNumberFormat="1" applyFont="1" applyFill="1" applyAlignment="1" applyProtection="1">
      <protection locked="0"/>
    </xf>
    <xf numFmtId="164" fontId="14" fillId="10" borderId="0" xfId="0" applyNumberFormat="1" applyFont="1" applyFill="1" applyAlignment="1" applyProtection="1">
      <protection locked="0"/>
    </xf>
    <xf numFmtId="0" fontId="14" fillId="11" borderId="0" xfId="0" applyFont="1" applyFill="1" applyAlignment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102B-2359-48C4-85A6-CA247F038737}">
  <dimension ref="A1:M544"/>
  <sheetViews>
    <sheetView zoomScale="70" zoomScaleNormal="70" workbookViewId="0">
      <selection activeCell="B6" sqref="B6:C6"/>
    </sheetView>
  </sheetViews>
  <sheetFormatPr defaultRowHeight="12.75" x14ac:dyDescent="0.2"/>
  <cols>
    <col min="1" max="1" width="115.5703125" style="2" customWidth="1"/>
    <col min="2" max="2" width="54.42578125" style="2" customWidth="1"/>
    <col min="3" max="4" width="33.42578125" style="2" customWidth="1"/>
    <col min="5" max="5" width="15.7109375" style="2" customWidth="1"/>
    <col min="6" max="6" width="21.42578125" style="2" customWidth="1"/>
    <col min="7" max="7" width="22.7109375" style="2" customWidth="1"/>
    <col min="8" max="11" width="15.7109375" style="2" customWidth="1"/>
    <col min="12" max="16384" width="9.140625" style="2"/>
  </cols>
  <sheetData>
    <row r="1" spans="1:11" ht="34.5" x14ac:dyDescent="0.45">
      <c r="A1" s="114" t="s">
        <v>26</v>
      </c>
      <c r="B1" s="115"/>
      <c r="C1" s="115"/>
      <c r="D1" s="115"/>
      <c r="E1" s="109" t="s">
        <v>87</v>
      </c>
      <c r="F1" s="72"/>
      <c r="G1" s="72"/>
      <c r="H1" s="72"/>
      <c r="I1" s="72"/>
      <c r="J1" s="72"/>
      <c r="K1" s="72"/>
    </row>
    <row r="2" spans="1:11" ht="66" customHeight="1" x14ac:dyDescent="0.45">
      <c r="A2" s="115"/>
      <c r="B2" s="115"/>
      <c r="C2" s="115"/>
      <c r="D2" s="115"/>
      <c r="E2" s="72"/>
      <c r="F2" s="72"/>
      <c r="G2" s="72"/>
      <c r="H2" s="72"/>
      <c r="I2" s="72"/>
      <c r="J2" s="72"/>
      <c r="K2" s="72"/>
    </row>
    <row r="3" spans="1:11" ht="13.5" thickBot="1" x14ac:dyDescent="0.25">
      <c r="A3" s="116"/>
      <c r="B3" s="116"/>
      <c r="C3" s="116"/>
      <c r="D3" s="116"/>
      <c r="E3" s="3"/>
      <c r="F3" s="3"/>
      <c r="G3" s="3"/>
      <c r="H3" s="3"/>
      <c r="I3" s="3"/>
      <c r="J3" s="3"/>
      <c r="K3" s="3"/>
    </row>
    <row r="4" spans="1:11" s="5" customFormat="1" ht="24" thickTop="1" x14ac:dyDescent="0.35">
      <c r="A4" s="6"/>
      <c r="B4" s="117" t="s">
        <v>12</v>
      </c>
      <c r="C4" s="118"/>
      <c r="D4" s="29"/>
      <c r="E4" s="4"/>
      <c r="F4" s="4"/>
      <c r="G4" s="4"/>
      <c r="H4" s="4"/>
      <c r="I4" s="4"/>
      <c r="J4" s="4"/>
      <c r="K4" s="4"/>
    </row>
    <row r="5" spans="1:11" x14ac:dyDescent="0.2">
      <c r="A5" s="7"/>
      <c r="B5" s="10"/>
      <c r="C5" s="11"/>
      <c r="D5" s="30"/>
      <c r="E5" s="3"/>
      <c r="F5" s="3"/>
      <c r="G5" s="3"/>
      <c r="H5" s="3"/>
      <c r="I5" s="3"/>
      <c r="J5" s="3"/>
      <c r="K5" s="3"/>
    </row>
    <row r="6" spans="1:11" s="5" customFormat="1" ht="23.25" x14ac:dyDescent="0.35">
      <c r="A6" s="8" t="s">
        <v>15</v>
      </c>
      <c r="B6" s="131"/>
      <c r="C6" s="132"/>
      <c r="D6" s="30"/>
      <c r="E6" s="4"/>
      <c r="F6" s="4"/>
      <c r="G6" s="4"/>
      <c r="H6" s="4"/>
      <c r="I6" s="4"/>
      <c r="J6" s="4"/>
      <c r="K6" s="4"/>
    </row>
    <row r="7" spans="1:11" ht="22.5" x14ac:dyDescent="0.3">
      <c r="A7" s="8" t="s">
        <v>16</v>
      </c>
      <c r="B7" s="131"/>
      <c r="C7" s="132"/>
      <c r="D7" s="30"/>
      <c r="E7" s="4"/>
      <c r="F7" s="4"/>
      <c r="G7" s="4"/>
      <c r="H7" s="4"/>
      <c r="I7" s="3"/>
      <c r="J7" s="3"/>
      <c r="K7" s="3"/>
    </row>
    <row r="8" spans="1:11" ht="22.5" x14ac:dyDescent="0.3">
      <c r="A8" s="8" t="s">
        <v>10</v>
      </c>
      <c r="B8" s="133"/>
      <c r="C8" s="134"/>
      <c r="D8" s="31"/>
      <c r="E8" s="4"/>
      <c r="F8" s="4"/>
      <c r="G8" s="4"/>
      <c r="H8" s="4"/>
      <c r="I8" s="3"/>
      <c r="J8" s="3"/>
      <c r="K8" s="3"/>
    </row>
    <row r="9" spans="1:11" ht="22.5" x14ac:dyDescent="0.3">
      <c r="A9" s="8" t="s">
        <v>8</v>
      </c>
      <c r="B9" s="135"/>
      <c r="C9" s="136"/>
      <c r="D9" s="30"/>
      <c r="E9" s="4"/>
      <c r="F9" s="4"/>
      <c r="G9" s="4"/>
      <c r="H9" s="4"/>
      <c r="I9" s="3"/>
      <c r="J9" s="3"/>
      <c r="K9" s="3"/>
    </row>
    <row r="10" spans="1:11" ht="23.25" thickBot="1" x14ac:dyDescent="0.35">
      <c r="A10" s="9" t="s">
        <v>17</v>
      </c>
      <c r="B10" s="137"/>
      <c r="C10" s="138"/>
      <c r="D10" s="32"/>
      <c r="E10" s="4"/>
      <c r="F10" s="4"/>
      <c r="G10" s="4"/>
      <c r="H10" s="4"/>
      <c r="I10" s="3"/>
      <c r="J10" s="3"/>
      <c r="K10" s="3"/>
    </row>
    <row r="11" spans="1:11" ht="45.75" thickTop="1" x14ac:dyDescent="0.3">
      <c r="A11" s="13" t="s">
        <v>18</v>
      </c>
      <c r="B11" s="14" t="s">
        <v>21</v>
      </c>
      <c r="C11" s="14" t="s">
        <v>20</v>
      </c>
      <c r="D11" s="15" t="s">
        <v>23</v>
      </c>
    </row>
    <row r="12" spans="1:11" ht="22.5" x14ac:dyDescent="0.3">
      <c r="A12" s="16"/>
      <c r="B12" s="12"/>
      <c r="C12" s="12"/>
      <c r="D12" s="17"/>
    </row>
    <row r="13" spans="1:11" x14ac:dyDescent="0.2">
      <c r="A13" s="18"/>
      <c r="B13" s="19"/>
      <c r="C13" s="19"/>
      <c r="D13" s="20"/>
    </row>
    <row r="14" spans="1:11" ht="22.5" x14ac:dyDescent="0.3">
      <c r="A14" s="21" t="s">
        <v>5</v>
      </c>
      <c r="B14" s="110">
        <v>0</v>
      </c>
      <c r="C14" s="110">
        <v>0</v>
      </c>
      <c r="D14" s="111">
        <v>0</v>
      </c>
    </row>
    <row r="15" spans="1:11" ht="22.5" x14ac:dyDescent="0.3">
      <c r="A15" s="21" t="s">
        <v>0</v>
      </c>
      <c r="B15" s="22">
        <f>+B14*0.0825</f>
        <v>0</v>
      </c>
      <c r="C15" s="24" t="s">
        <v>22</v>
      </c>
      <c r="D15" s="23" t="s">
        <v>22</v>
      </c>
    </row>
    <row r="16" spans="1:11" ht="22.5" x14ac:dyDescent="0.3">
      <c r="A16" s="21" t="s">
        <v>1</v>
      </c>
      <c r="B16" s="110">
        <v>0</v>
      </c>
      <c r="C16" s="24" t="s">
        <v>22</v>
      </c>
      <c r="D16" s="23" t="s">
        <v>22</v>
      </c>
    </row>
    <row r="17" spans="1:11" ht="22.5" x14ac:dyDescent="0.3">
      <c r="A17" s="21" t="s">
        <v>24</v>
      </c>
      <c r="B17" s="139">
        <v>0</v>
      </c>
      <c r="C17" s="97" t="s">
        <v>22</v>
      </c>
      <c r="D17" s="23" t="s">
        <v>22</v>
      </c>
    </row>
    <row r="18" spans="1:11" ht="22.5" x14ac:dyDescent="0.3">
      <c r="A18" s="21" t="s">
        <v>2</v>
      </c>
      <c r="B18" s="140">
        <v>0</v>
      </c>
      <c r="C18" s="142">
        <v>0</v>
      </c>
      <c r="D18" s="143">
        <v>0</v>
      </c>
    </row>
    <row r="19" spans="1:11" ht="22.5" x14ac:dyDescent="0.3">
      <c r="A19" s="21" t="s">
        <v>7</v>
      </c>
      <c r="B19" s="141">
        <v>0</v>
      </c>
      <c r="C19" s="144">
        <v>0</v>
      </c>
      <c r="D19" s="145">
        <v>0</v>
      </c>
      <c r="E19" s="4"/>
      <c r="F19" s="4"/>
      <c r="G19" s="4"/>
      <c r="H19" s="4"/>
      <c r="I19" s="3"/>
      <c r="J19" s="3"/>
      <c r="K19" s="3"/>
    </row>
    <row r="20" spans="1:11" ht="22.5" x14ac:dyDescent="0.3">
      <c r="A20" s="21" t="s">
        <v>6</v>
      </c>
      <c r="B20" s="180">
        <v>0</v>
      </c>
      <c r="C20" s="98">
        <v>7.8E-2</v>
      </c>
      <c r="D20" s="26" t="s">
        <v>22</v>
      </c>
      <c r="E20" s="4"/>
      <c r="F20" s="4"/>
      <c r="G20" s="4"/>
      <c r="H20" s="4"/>
      <c r="I20" s="3"/>
      <c r="J20" s="3"/>
      <c r="K20" s="3"/>
    </row>
    <row r="21" spans="1:11" ht="22.5" x14ac:dyDescent="0.3">
      <c r="A21" s="21"/>
      <c r="B21" s="27"/>
      <c r="C21" s="27"/>
      <c r="D21" s="28"/>
      <c r="E21" s="4"/>
      <c r="F21" s="4"/>
      <c r="G21" s="4"/>
      <c r="H21" s="4"/>
      <c r="I21" s="3"/>
      <c r="J21" s="3"/>
      <c r="K21" s="3"/>
    </row>
    <row r="22" spans="1:11" ht="22.5" x14ac:dyDescent="0.3">
      <c r="A22" s="33" t="s">
        <v>3</v>
      </c>
      <c r="B22" s="34" t="e">
        <f>PMT(B18/12,B19,+B14+B15-B16+B17)*-1</f>
        <v>#NUM!</v>
      </c>
      <c r="C22" s="34" t="e">
        <f>PMT(C18/12,C19,C14)*-1/(1-C20)</f>
        <v>#NUM!</v>
      </c>
      <c r="D22" s="35" t="e">
        <f>PMT(D18/12,D19,D14)*-1</f>
        <v>#NUM!</v>
      </c>
      <c r="E22" s="4"/>
      <c r="F22" s="4"/>
      <c r="G22" s="4"/>
      <c r="H22" s="4"/>
      <c r="I22" s="3"/>
      <c r="J22" s="3"/>
      <c r="K22" s="3"/>
    </row>
    <row r="23" spans="1:11" ht="22.5" x14ac:dyDescent="0.3">
      <c r="A23" s="36" t="s">
        <v>25</v>
      </c>
      <c r="B23" s="37"/>
      <c r="C23" s="37"/>
      <c r="D23" s="37"/>
      <c r="E23" s="37"/>
      <c r="F23" s="37"/>
      <c r="G23" s="38"/>
      <c r="H23" s="4"/>
      <c r="I23" s="3"/>
      <c r="J23" s="3"/>
      <c r="K23" s="3"/>
    </row>
    <row r="24" spans="1:11" ht="95.25" customHeight="1" x14ac:dyDescent="0.3">
      <c r="A24" s="39"/>
      <c r="B24" s="40" t="s">
        <v>36</v>
      </c>
      <c r="C24" s="40" t="s">
        <v>36</v>
      </c>
      <c r="D24" s="40" t="s">
        <v>36</v>
      </c>
      <c r="E24" s="41" t="s">
        <v>33</v>
      </c>
      <c r="F24" s="41" t="s">
        <v>34</v>
      </c>
      <c r="G24" s="42" t="s">
        <v>35</v>
      </c>
      <c r="H24" s="4"/>
      <c r="I24" s="3"/>
      <c r="J24" s="3"/>
      <c r="K24" s="3"/>
    </row>
    <row r="25" spans="1:11" ht="22.5" x14ac:dyDescent="0.3">
      <c r="A25" s="39" t="s">
        <v>27</v>
      </c>
      <c r="B25" s="43">
        <f>+B$9/F25*E25/12*(1-G25)</f>
        <v>0</v>
      </c>
      <c r="C25" s="43">
        <f>+B25</f>
        <v>0</v>
      </c>
      <c r="D25" s="43">
        <f>+C25</f>
        <v>0</v>
      </c>
      <c r="E25" s="43">
        <v>50</v>
      </c>
      <c r="F25" s="44">
        <v>6000</v>
      </c>
      <c r="G25" s="112">
        <v>0</v>
      </c>
      <c r="H25" s="4"/>
      <c r="I25" s="3"/>
      <c r="J25" s="3"/>
      <c r="K25" s="3"/>
    </row>
    <row r="26" spans="1:11" ht="22.5" x14ac:dyDescent="0.3">
      <c r="A26" s="39" t="s">
        <v>28</v>
      </c>
      <c r="B26" s="43">
        <f>+B$9/F26*E26/12*(1-G26)</f>
        <v>0</v>
      </c>
      <c r="C26" s="43">
        <f>+B26</f>
        <v>0</v>
      </c>
      <c r="D26" s="43">
        <f>+B26</f>
        <v>0</v>
      </c>
      <c r="E26" s="43">
        <v>500</v>
      </c>
      <c r="F26" s="44">
        <v>36000</v>
      </c>
      <c r="G26" s="112">
        <v>0</v>
      </c>
      <c r="H26" s="4"/>
      <c r="I26" s="3"/>
      <c r="J26" s="3"/>
      <c r="K26" s="3"/>
    </row>
    <row r="27" spans="1:11" ht="22.5" x14ac:dyDescent="0.3">
      <c r="A27" s="39" t="s">
        <v>29</v>
      </c>
      <c r="B27" s="43">
        <f t="shared" ref="B27:B30" si="0">+B$9/F27*E27/12*(1-G27)</f>
        <v>0</v>
      </c>
      <c r="C27" s="43">
        <f t="shared" ref="C27:C31" si="1">+B27</f>
        <v>0</v>
      </c>
      <c r="D27" s="43">
        <f t="shared" ref="D27:D31" si="2">+B27</f>
        <v>0</v>
      </c>
      <c r="E27" s="46">
        <v>150</v>
      </c>
      <c r="F27" s="44">
        <v>30000</v>
      </c>
      <c r="G27" s="112">
        <v>0</v>
      </c>
      <c r="H27" s="4" t="s">
        <v>4</v>
      </c>
      <c r="I27" s="3"/>
      <c r="J27" s="3"/>
      <c r="K27" s="3"/>
    </row>
    <row r="28" spans="1:11" ht="22.5" x14ac:dyDescent="0.3">
      <c r="A28" s="39" t="s">
        <v>30</v>
      </c>
      <c r="B28" s="43">
        <f t="shared" si="0"/>
        <v>0</v>
      </c>
      <c r="C28" s="43">
        <f t="shared" si="1"/>
        <v>0</v>
      </c>
      <c r="D28" s="43">
        <f t="shared" si="2"/>
        <v>0</v>
      </c>
      <c r="E28" s="46">
        <v>60</v>
      </c>
      <c r="F28" s="44">
        <v>20000</v>
      </c>
      <c r="G28" s="112">
        <v>0</v>
      </c>
      <c r="H28" s="4" t="s">
        <v>4</v>
      </c>
      <c r="I28" s="3"/>
      <c r="J28" s="3"/>
      <c r="K28" s="3"/>
    </row>
    <row r="29" spans="1:11" ht="22.5" x14ac:dyDescent="0.3">
      <c r="A29" s="39" t="s">
        <v>31</v>
      </c>
      <c r="B29" s="43">
        <f t="shared" si="0"/>
        <v>0</v>
      </c>
      <c r="C29" s="43">
        <f t="shared" si="1"/>
        <v>0</v>
      </c>
      <c r="D29" s="43">
        <f t="shared" si="2"/>
        <v>0</v>
      </c>
      <c r="E29" s="46">
        <v>70</v>
      </c>
      <c r="F29" s="44">
        <v>12000</v>
      </c>
      <c r="G29" s="112">
        <v>0</v>
      </c>
      <c r="H29" s="4" t="s">
        <v>4</v>
      </c>
      <c r="I29" s="3"/>
      <c r="J29" s="3"/>
      <c r="K29" s="3"/>
    </row>
    <row r="30" spans="1:11" ht="22.5" x14ac:dyDescent="0.3">
      <c r="A30" s="39" t="s">
        <v>32</v>
      </c>
      <c r="B30" s="43">
        <f t="shared" si="0"/>
        <v>0</v>
      </c>
      <c r="C30" s="43">
        <f t="shared" si="1"/>
        <v>0</v>
      </c>
      <c r="D30" s="43">
        <f t="shared" si="2"/>
        <v>0</v>
      </c>
      <c r="E30" s="46">
        <v>25</v>
      </c>
      <c r="F30" s="44">
        <v>12000</v>
      </c>
      <c r="G30" s="112">
        <v>0</v>
      </c>
      <c r="H30" s="4"/>
      <c r="I30" s="3"/>
      <c r="J30" s="3"/>
      <c r="K30" s="3"/>
    </row>
    <row r="31" spans="1:11" ht="22.5" x14ac:dyDescent="0.3">
      <c r="A31" s="39" t="s">
        <v>37</v>
      </c>
      <c r="B31" s="43" t="e">
        <f>+B9/B10*E31/12</f>
        <v>#DIV/0!</v>
      </c>
      <c r="C31" s="43" t="e">
        <f t="shared" si="1"/>
        <v>#DIV/0!</v>
      </c>
      <c r="D31" s="43" t="e">
        <f t="shared" si="2"/>
        <v>#DIV/0!</v>
      </c>
      <c r="E31" s="113">
        <v>3.75</v>
      </c>
      <c r="F31" s="47" t="s">
        <v>38</v>
      </c>
      <c r="G31" s="48" t="s">
        <v>38</v>
      </c>
      <c r="H31" s="4"/>
      <c r="I31" s="3"/>
      <c r="J31" s="3"/>
      <c r="K31" s="3"/>
    </row>
    <row r="32" spans="1:11" ht="22.5" x14ac:dyDescent="0.3">
      <c r="A32" s="39"/>
      <c r="B32" s="46"/>
      <c r="C32" s="46"/>
      <c r="D32" s="46"/>
      <c r="E32" s="46"/>
      <c r="F32" s="44"/>
      <c r="G32" s="45"/>
      <c r="H32" s="4"/>
      <c r="I32" s="3"/>
      <c r="J32" s="3"/>
      <c r="K32" s="3"/>
    </row>
    <row r="33" spans="1:11" ht="23.25" thickBot="1" x14ac:dyDescent="0.35">
      <c r="A33" s="39" t="s">
        <v>39</v>
      </c>
      <c r="B33" s="43" t="e">
        <f>SUM(B25:B31)</f>
        <v>#DIV/0!</v>
      </c>
      <c r="C33" s="43" t="e">
        <f t="shared" ref="C33:D33" si="3">SUM(C25:C31)</f>
        <v>#DIV/0!</v>
      </c>
      <c r="D33" s="43" t="e">
        <f t="shared" si="3"/>
        <v>#DIV/0!</v>
      </c>
      <c r="E33" s="46"/>
      <c r="F33" s="44"/>
      <c r="G33" s="45"/>
      <c r="H33" s="4"/>
      <c r="I33" s="3"/>
      <c r="J33" s="3"/>
      <c r="K33" s="3"/>
    </row>
    <row r="34" spans="1:11" ht="23.25" thickTop="1" x14ac:dyDescent="0.3">
      <c r="A34" s="49" t="s">
        <v>40</v>
      </c>
      <c r="B34" s="50"/>
      <c r="C34" s="50"/>
      <c r="D34" s="50"/>
      <c r="E34" s="51" t="s">
        <v>4</v>
      </c>
      <c r="F34" s="50"/>
      <c r="G34" s="52" t="s">
        <v>4</v>
      </c>
      <c r="H34" s="4"/>
      <c r="I34" s="3"/>
      <c r="J34" s="3"/>
      <c r="K34" s="3"/>
    </row>
    <row r="35" spans="1:11" ht="22.5" x14ac:dyDescent="0.3">
      <c r="A35" s="53" t="s">
        <v>41</v>
      </c>
      <c r="B35" s="54">
        <f>64.25/12+7.5/12</f>
        <v>5.979166666666667</v>
      </c>
      <c r="C35" s="55">
        <f>+B35</f>
        <v>5.979166666666667</v>
      </c>
      <c r="D35" s="55">
        <f>+C35</f>
        <v>5.979166666666667</v>
      </c>
      <c r="E35" s="56"/>
      <c r="F35" s="56"/>
      <c r="G35" s="57"/>
      <c r="H35" s="4"/>
      <c r="I35" s="3"/>
      <c r="J35" s="3"/>
      <c r="K35" s="3"/>
    </row>
    <row r="36" spans="1:11" ht="22.5" x14ac:dyDescent="0.3">
      <c r="A36" s="53" t="s">
        <v>42</v>
      </c>
      <c r="B36" s="58">
        <f>+E36*(1+G36)</f>
        <v>70</v>
      </c>
      <c r="C36" s="58">
        <f>+B36</f>
        <v>70</v>
      </c>
      <c r="D36" s="58">
        <f>+C36</f>
        <v>70</v>
      </c>
      <c r="E36" s="58">
        <v>70</v>
      </c>
      <c r="F36" s="59" t="s">
        <v>22</v>
      </c>
      <c r="G36" s="146">
        <v>0</v>
      </c>
      <c r="H36" s="4"/>
      <c r="I36" s="3"/>
      <c r="J36" s="3"/>
      <c r="K36" s="3"/>
    </row>
    <row r="37" spans="1:11" ht="22.5" x14ac:dyDescent="0.3">
      <c r="A37" s="53" t="s">
        <v>46</v>
      </c>
      <c r="B37" s="58" t="e">
        <f>+B16/B19</f>
        <v>#DIV/0!</v>
      </c>
      <c r="C37" s="58">
        <v>0</v>
      </c>
      <c r="D37" s="58">
        <v>0</v>
      </c>
      <c r="E37" s="58"/>
      <c r="F37" s="59"/>
      <c r="G37" s="57"/>
      <c r="H37" s="4"/>
      <c r="I37" s="3"/>
      <c r="J37" s="3"/>
      <c r="K37" s="3"/>
    </row>
    <row r="38" spans="1:11" ht="23.25" thickBot="1" x14ac:dyDescent="0.35">
      <c r="A38" s="60" t="s">
        <v>43</v>
      </c>
      <c r="B38" s="61" t="e">
        <f>SUM(B35:B37)</f>
        <v>#DIV/0!</v>
      </c>
      <c r="C38" s="61">
        <f t="shared" ref="C38:D38" si="4">SUM(C35:C37)</f>
        <v>75.979166666666671</v>
      </c>
      <c r="D38" s="61">
        <f t="shared" si="4"/>
        <v>75.979166666666671</v>
      </c>
      <c r="E38" s="62"/>
      <c r="F38" s="62"/>
      <c r="G38" s="63"/>
      <c r="H38" s="4"/>
      <c r="I38" s="3"/>
      <c r="J38" s="3"/>
      <c r="K38" s="3"/>
    </row>
    <row r="39" spans="1:11" ht="23.25" thickTop="1" x14ac:dyDescent="0.3">
      <c r="A39" s="64" t="s">
        <v>44</v>
      </c>
      <c r="B39" s="65" t="e">
        <f>+B38+B33+B22</f>
        <v>#DIV/0!</v>
      </c>
      <c r="C39" s="65" t="e">
        <f t="shared" ref="C39:D39" si="5">+C38+C33+C22</f>
        <v>#DIV/0!</v>
      </c>
      <c r="D39" s="65" t="e">
        <f t="shared" si="5"/>
        <v>#DIV/0!</v>
      </c>
      <c r="E39" s="64"/>
      <c r="F39" s="64"/>
      <c r="G39" s="64"/>
      <c r="H39" s="4"/>
      <c r="I39" s="3"/>
      <c r="J39" s="3"/>
      <c r="K39" s="3"/>
    </row>
    <row r="40" spans="1:11" ht="22.5" x14ac:dyDescent="0.3">
      <c r="A40" s="73" t="s">
        <v>45</v>
      </c>
      <c r="B40" s="73"/>
      <c r="C40" s="73"/>
      <c r="D40" s="73"/>
      <c r="E40" s="4"/>
      <c r="F40" s="4"/>
      <c r="G40" s="4"/>
      <c r="H40" s="4"/>
      <c r="I40" s="3"/>
      <c r="J40" s="3"/>
      <c r="K40" s="3"/>
    </row>
    <row r="41" spans="1:11" ht="22.5" x14ac:dyDescent="0.3">
      <c r="A41" s="74" t="s">
        <v>11</v>
      </c>
      <c r="B41" s="73">
        <v>12</v>
      </c>
      <c r="C41" s="73">
        <v>0</v>
      </c>
      <c r="D41" s="73">
        <v>0</v>
      </c>
      <c r="E41" s="4"/>
      <c r="F41" s="4"/>
      <c r="G41" s="4"/>
      <c r="H41" s="4"/>
      <c r="I41" s="3"/>
      <c r="J41" s="3"/>
      <c r="K41" s="3"/>
    </row>
    <row r="42" spans="1:11" ht="22.5" x14ac:dyDescent="0.3">
      <c r="A42" s="74" t="s">
        <v>52</v>
      </c>
      <c r="B42" s="73">
        <v>0</v>
      </c>
      <c r="C42" s="75">
        <v>200</v>
      </c>
      <c r="D42" s="73">
        <v>0</v>
      </c>
      <c r="E42" s="4"/>
      <c r="F42" s="4"/>
      <c r="G42" s="4"/>
      <c r="H42" s="4"/>
      <c r="I42" s="3"/>
      <c r="J42" s="3"/>
      <c r="K42" s="3"/>
    </row>
    <row r="43" spans="1:11" ht="22.5" x14ac:dyDescent="0.3">
      <c r="A43" s="74" t="s">
        <v>51</v>
      </c>
      <c r="B43" s="73">
        <v>0</v>
      </c>
      <c r="C43" s="73">
        <v>24</v>
      </c>
      <c r="D43" s="73">
        <v>0</v>
      </c>
      <c r="E43" s="4"/>
      <c r="F43" s="4"/>
      <c r="G43" s="4"/>
      <c r="H43" s="4"/>
      <c r="I43" s="3"/>
      <c r="J43" s="3"/>
      <c r="K43" s="3"/>
    </row>
    <row r="44" spans="1:11" ht="22.5" x14ac:dyDescent="0.3">
      <c r="A44" s="74" t="s">
        <v>48</v>
      </c>
      <c r="B44" s="73">
        <v>0</v>
      </c>
      <c r="C44" s="73">
        <f t="shared" ref="C44:D46" si="6">+B44</f>
        <v>0</v>
      </c>
      <c r="D44" s="73">
        <f t="shared" si="6"/>
        <v>0</v>
      </c>
      <c r="E44" s="4"/>
      <c r="F44" s="4"/>
      <c r="G44" s="4"/>
      <c r="H44" s="4"/>
      <c r="I44" s="3"/>
      <c r="J44" s="3"/>
      <c r="K44" s="3"/>
    </row>
    <row r="45" spans="1:11" ht="22.5" x14ac:dyDescent="0.3">
      <c r="A45" s="74" t="s">
        <v>49</v>
      </c>
      <c r="B45" s="75">
        <v>168</v>
      </c>
      <c r="C45" s="75">
        <f t="shared" si="6"/>
        <v>168</v>
      </c>
      <c r="D45" s="75">
        <f t="shared" si="6"/>
        <v>168</v>
      </c>
      <c r="E45" s="4"/>
      <c r="F45" s="4"/>
      <c r="G45" s="4"/>
      <c r="H45" s="4"/>
      <c r="I45" s="3"/>
      <c r="J45" s="3"/>
      <c r="K45" s="3"/>
    </row>
    <row r="46" spans="1:11" ht="22.5" x14ac:dyDescent="0.3">
      <c r="A46" s="74" t="s">
        <v>50</v>
      </c>
      <c r="B46" s="75">
        <v>252</v>
      </c>
      <c r="C46" s="75">
        <f t="shared" si="6"/>
        <v>252</v>
      </c>
      <c r="D46" s="75">
        <f t="shared" si="6"/>
        <v>252</v>
      </c>
      <c r="E46" s="4"/>
      <c r="F46" s="4"/>
      <c r="G46" s="4"/>
      <c r="H46" s="4"/>
      <c r="I46" s="3"/>
      <c r="J46" s="3"/>
      <c r="K46" s="3"/>
    </row>
    <row r="47" spans="1:11" ht="22.5" x14ac:dyDescent="0.3">
      <c r="A47" s="74" t="s">
        <v>54</v>
      </c>
      <c r="B47" s="75" t="e">
        <f>SUM(H53:H112)/B19</f>
        <v>#DIV/0!</v>
      </c>
      <c r="C47" s="75" t="e">
        <f>SUM(I53:I112)/C19</f>
        <v>#DIV/0!</v>
      </c>
      <c r="D47" s="75" t="e">
        <f>SUM(J53:J112)/D19</f>
        <v>#DIV/0!</v>
      </c>
      <c r="E47" s="4"/>
      <c r="F47" s="4"/>
      <c r="G47" s="4"/>
      <c r="H47" s="4"/>
      <c r="I47" s="3"/>
      <c r="J47" s="3"/>
      <c r="K47" s="3"/>
    </row>
    <row r="48" spans="1:11" ht="22.5" x14ac:dyDescent="0.3">
      <c r="A48" s="74"/>
      <c r="B48" s="73"/>
      <c r="C48" s="73"/>
      <c r="D48" s="73"/>
      <c r="E48" s="4"/>
      <c r="F48" s="4"/>
      <c r="G48" s="4"/>
      <c r="H48" s="4"/>
      <c r="I48" s="3"/>
      <c r="J48" s="3"/>
      <c r="K48" s="3"/>
    </row>
    <row r="49" spans="1:13" ht="22.5" x14ac:dyDescent="0.3">
      <c r="A49" s="73" t="s">
        <v>55</v>
      </c>
      <c r="B49" s="75" t="e">
        <f>+B47+B39</f>
        <v>#DIV/0!</v>
      </c>
      <c r="C49" s="75" t="e">
        <f>+C47+C39</f>
        <v>#DIV/0!</v>
      </c>
      <c r="D49" s="75" t="e">
        <f>+D47+D39</f>
        <v>#DIV/0!</v>
      </c>
      <c r="E49" s="4"/>
      <c r="F49" s="4"/>
      <c r="G49" s="4"/>
      <c r="H49" s="4"/>
      <c r="I49" s="3"/>
      <c r="J49" s="3"/>
      <c r="K49" s="3"/>
    </row>
    <row r="50" spans="1:13" ht="22.5" x14ac:dyDescent="0.3">
      <c r="A50" s="4"/>
      <c r="B50" s="4"/>
      <c r="C50" s="4"/>
      <c r="D50" s="4"/>
      <c r="E50" s="4"/>
      <c r="F50" s="4"/>
      <c r="G50" s="4"/>
      <c r="H50" s="4"/>
      <c r="I50" s="3"/>
      <c r="J50" s="3"/>
      <c r="K50" s="3"/>
    </row>
    <row r="51" spans="1:13" ht="22.5" hidden="1" x14ac:dyDescent="0.3">
      <c r="A51" s="66"/>
      <c r="B51" s="67"/>
      <c r="C51" s="67" t="s">
        <v>10</v>
      </c>
      <c r="D51" s="70" t="s">
        <v>53</v>
      </c>
      <c r="E51" s="4"/>
      <c r="F51" s="4"/>
      <c r="G51" s="4"/>
      <c r="H51" s="4"/>
      <c r="I51" s="3"/>
      <c r="J51" s="3"/>
      <c r="K51" s="3"/>
    </row>
    <row r="52" spans="1:13" ht="22.5" hidden="1" x14ac:dyDescent="0.3">
      <c r="A52" s="66"/>
      <c r="B52" s="68" t="s">
        <v>9</v>
      </c>
      <c r="C52" s="66"/>
      <c r="D52" s="4"/>
      <c r="E52" s="4"/>
      <c r="F52" s="4"/>
      <c r="G52" s="4"/>
      <c r="H52" s="4"/>
      <c r="I52" s="3"/>
      <c r="J52" s="3"/>
      <c r="K52" s="3"/>
    </row>
    <row r="53" spans="1:13" ht="22.5" hidden="1" x14ac:dyDescent="0.3">
      <c r="A53" s="69" t="s">
        <v>47</v>
      </c>
      <c r="B53" s="71">
        <v>1</v>
      </c>
      <c r="C53" s="1">
        <f>+B8+B9/12</f>
        <v>0</v>
      </c>
      <c r="D53" s="4">
        <f>IF(B$41+B$43+1&gt;B53,0,1)</f>
        <v>0</v>
      </c>
      <c r="E53" s="4">
        <f>IF(C$41+C$43+1&gt;$B53,0,1)</f>
        <v>0</v>
      </c>
      <c r="F53" s="4">
        <f>IF(D$41+D$43+1&gt;$B53,0,1)</f>
        <v>1</v>
      </c>
      <c r="G53" s="4">
        <f>IF(C53&lt;36000,0,IF(C53&lt;90000,$B$45,$B$46))</f>
        <v>0</v>
      </c>
      <c r="H53" s="4">
        <f>(+D53*$G53+IF(B$43+1&gt;$B53,B$42))*K53</f>
        <v>0</v>
      </c>
      <c r="I53" s="4">
        <f t="shared" ref="I53:J68" si="7">(+E53*$G53+IF(C$43+1&gt;$B53,C$42))*L53</f>
        <v>0</v>
      </c>
      <c r="J53" s="4">
        <f t="shared" si="7"/>
        <v>0</v>
      </c>
      <c r="K53" s="3">
        <f>IF($B53&gt;B$19,0,1)</f>
        <v>0</v>
      </c>
      <c r="L53" s="3">
        <f t="shared" ref="L53:M68" si="8">IF($B53&gt;C$19,0,1)</f>
        <v>0</v>
      </c>
      <c r="M53" s="3">
        <f t="shared" si="8"/>
        <v>0</v>
      </c>
    </row>
    <row r="54" spans="1:13" ht="22.5" hidden="1" x14ac:dyDescent="0.3">
      <c r="A54" s="66"/>
      <c r="B54" s="68">
        <f>+B53+1</f>
        <v>2</v>
      </c>
      <c r="C54" s="1">
        <f>+C53+B$9/12</f>
        <v>0</v>
      </c>
      <c r="D54" s="4">
        <f t="shared" ref="D54:D112" si="9">IF(B$41+B$43+1&gt;B54,0,1)</f>
        <v>0</v>
      </c>
      <c r="E54" s="4">
        <f t="shared" ref="E54:F112" si="10">IF(C$41+C$43+1&gt;$B54,0,1)</f>
        <v>0</v>
      </c>
      <c r="F54" s="4">
        <f t="shared" si="10"/>
        <v>1</v>
      </c>
      <c r="G54" s="4">
        <f t="shared" ref="G54:G112" si="11">IF(C54&lt;36000,0,IF(C54&lt;90000,$B$45,$B$46))</f>
        <v>0</v>
      </c>
      <c r="H54" s="4">
        <f t="shared" ref="H54:J112" si="12">(+D54*$G54+IF(B$43+1&gt;$B54,B$42))*K54</f>
        <v>0</v>
      </c>
      <c r="I54" s="4">
        <f t="shared" si="7"/>
        <v>0</v>
      </c>
      <c r="J54" s="4">
        <f t="shared" si="7"/>
        <v>0</v>
      </c>
      <c r="K54" s="3">
        <f t="shared" ref="K54:M112" si="13">IF($B54&gt;B$19,0,1)</f>
        <v>0</v>
      </c>
      <c r="L54" s="3">
        <f t="shared" si="8"/>
        <v>0</v>
      </c>
      <c r="M54" s="3">
        <f t="shared" si="8"/>
        <v>0</v>
      </c>
    </row>
    <row r="55" spans="1:13" ht="22.5" hidden="1" x14ac:dyDescent="0.3">
      <c r="A55" s="66"/>
      <c r="B55" s="68">
        <f>+B54+1</f>
        <v>3</v>
      </c>
      <c r="C55" s="1">
        <f t="shared" ref="C55:C112" si="14">+C54+B$9/12</f>
        <v>0</v>
      </c>
      <c r="D55" s="4">
        <f t="shared" si="9"/>
        <v>0</v>
      </c>
      <c r="E55" s="4">
        <f t="shared" si="10"/>
        <v>0</v>
      </c>
      <c r="F55" s="4">
        <f t="shared" si="10"/>
        <v>1</v>
      </c>
      <c r="G55" s="4">
        <f t="shared" si="11"/>
        <v>0</v>
      </c>
      <c r="H55" s="4">
        <f t="shared" si="12"/>
        <v>0</v>
      </c>
      <c r="I55" s="4">
        <f t="shared" si="7"/>
        <v>0</v>
      </c>
      <c r="J55" s="4">
        <f t="shared" si="7"/>
        <v>0</v>
      </c>
      <c r="K55" s="3">
        <f t="shared" si="13"/>
        <v>0</v>
      </c>
      <c r="L55" s="3">
        <f t="shared" si="8"/>
        <v>0</v>
      </c>
      <c r="M55" s="3">
        <f t="shared" si="8"/>
        <v>0</v>
      </c>
    </row>
    <row r="56" spans="1:13" ht="22.5" hidden="1" x14ac:dyDescent="0.3">
      <c r="A56" s="66"/>
      <c r="B56" s="68">
        <f t="shared" ref="B56:B112" si="15">+B55+1</f>
        <v>4</v>
      </c>
      <c r="C56" s="1">
        <f t="shared" si="14"/>
        <v>0</v>
      </c>
      <c r="D56" s="4">
        <f t="shared" si="9"/>
        <v>0</v>
      </c>
      <c r="E56" s="4">
        <f t="shared" si="10"/>
        <v>0</v>
      </c>
      <c r="F56" s="4">
        <f t="shared" si="10"/>
        <v>1</v>
      </c>
      <c r="G56" s="4">
        <f t="shared" si="11"/>
        <v>0</v>
      </c>
      <c r="H56" s="4">
        <f t="shared" si="12"/>
        <v>0</v>
      </c>
      <c r="I56" s="4">
        <f t="shared" si="7"/>
        <v>0</v>
      </c>
      <c r="J56" s="4">
        <f t="shared" si="7"/>
        <v>0</v>
      </c>
      <c r="K56" s="3">
        <f t="shared" si="13"/>
        <v>0</v>
      </c>
      <c r="L56" s="3">
        <f t="shared" si="8"/>
        <v>0</v>
      </c>
      <c r="M56" s="3">
        <f t="shared" si="8"/>
        <v>0</v>
      </c>
    </row>
    <row r="57" spans="1:13" ht="22.5" hidden="1" x14ac:dyDescent="0.3">
      <c r="A57" s="66"/>
      <c r="B57" s="68">
        <f t="shared" si="15"/>
        <v>5</v>
      </c>
      <c r="C57" s="1">
        <f t="shared" si="14"/>
        <v>0</v>
      </c>
      <c r="D57" s="4">
        <f t="shared" si="9"/>
        <v>0</v>
      </c>
      <c r="E57" s="4">
        <f t="shared" si="10"/>
        <v>0</v>
      </c>
      <c r="F57" s="4">
        <f t="shared" si="10"/>
        <v>1</v>
      </c>
      <c r="G57" s="4">
        <f t="shared" si="11"/>
        <v>0</v>
      </c>
      <c r="H57" s="4">
        <f t="shared" si="12"/>
        <v>0</v>
      </c>
      <c r="I57" s="4">
        <f t="shared" si="7"/>
        <v>0</v>
      </c>
      <c r="J57" s="4">
        <f t="shared" si="7"/>
        <v>0</v>
      </c>
      <c r="K57" s="3">
        <f t="shared" si="13"/>
        <v>0</v>
      </c>
      <c r="L57" s="3">
        <f t="shared" si="8"/>
        <v>0</v>
      </c>
      <c r="M57" s="3">
        <f t="shared" si="8"/>
        <v>0</v>
      </c>
    </row>
    <row r="58" spans="1:13" ht="22.5" hidden="1" x14ac:dyDescent="0.3">
      <c r="A58" s="66"/>
      <c r="B58" s="68">
        <f t="shared" si="15"/>
        <v>6</v>
      </c>
      <c r="C58" s="1">
        <f t="shared" si="14"/>
        <v>0</v>
      </c>
      <c r="D58" s="4">
        <f t="shared" si="9"/>
        <v>0</v>
      </c>
      <c r="E58" s="4">
        <f t="shared" si="10"/>
        <v>0</v>
      </c>
      <c r="F58" s="4">
        <f t="shared" si="10"/>
        <v>1</v>
      </c>
      <c r="G58" s="4">
        <f t="shared" si="11"/>
        <v>0</v>
      </c>
      <c r="H58" s="4">
        <f t="shared" si="12"/>
        <v>0</v>
      </c>
      <c r="I58" s="4">
        <f t="shared" si="7"/>
        <v>0</v>
      </c>
      <c r="J58" s="4">
        <f t="shared" si="7"/>
        <v>0</v>
      </c>
      <c r="K58" s="3">
        <f t="shared" si="13"/>
        <v>0</v>
      </c>
      <c r="L58" s="3">
        <f t="shared" si="8"/>
        <v>0</v>
      </c>
      <c r="M58" s="3">
        <f t="shared" si="8"/>
        <v>0</v>
      </c>
    </row>
    <row r="59" spans="1:13" ht="22.5" hidden="1" x14ac:dyDescent="0.3">
      <c r="A59" s="66"/>
      <c r="B59" s="68">
        <f t="shared" si="15"/>
        <v>7</v>
      </c>
      <c r="C59" s="1">
        <f t="shared" si="14"/>
        <v>0</v>
      </c>
      <c r="D59" s="4">
        <f t="shared" si="9"/>
        <v>0</v>
      </c>
      <c r="E59" s="4">
        <f t="shared" si="10"/>
        <v>0</v>
      </c>
      <c r="F59" s="4">
        <f t="shared" si="10"/>
        <v>1</v>
      </c>
      <c r="G59" s="4">
        <f t="shared" si="11"/>
        <v>0</v>
      </c>
      <c r="H59" s="4">
        <f t="shared" si="12"/>
        <v>0</v>
      </c>
      <c r="I59" s="4">
        <f t="shared" si="7"/>
        <v>0</v>
      </c>
      <c r="J59" s="4">
        <f t="shared" si="7"/>
        <v>0</v>
      </c>
      <c r="K59" s="3">
        <f t="shared" si="13"/>
        <v>0</v>
      </c>
      <c r="L59" s="3">
        <f t="shared" si="8"/>
        <v>0</v>
      </c>
      <c r="M59" s="3">
        <f t="shared" si="8"/>
        <v>0</v>
      </c>
    </row>
    <row r="60" spans="1:13" ht="22.5" hidden="1" x14ac:dyDescent="0.3">
      <c r="A60" s="66"/>
      <c r="B60" s="68">
        <f t="shared" si="15"/>
        <v>8</v>
      </c>
      <c r="C60" s="1">
        <f t="shared" si="14"/>
        <v>0</v>
      </c>
      <c r="D60" s="4">
        <f t="shared" si="9"/>
        <v>0</v>
      </c>
      <c r="E60" s="4">
        <f t="shared" si="10"/>
        <v>0</v>
      </c>
      <c r="F60" s="4">
        <f t="shared" si="10"/>
        <v>1</v>
      </c>
      <c r="G60" s="4">
        <f t="shared" si="11"/>
        <v>0</v>
      </c>
      <c r="H60" s="4">
        <f t="shared" si="12"/>
        <v>0</v>
      </c>
      <c r="I60" s="4">
        <f t="shared" si="7"/>
        <v>0</v>
      </c>
      <c r="J60" s="4">
        <f t="shared" si="7"/>
        <v>0</v>
      </c>
      <c r="K60" s="3">
        <f t="shared" si="13"/>
        <v>0</v>
      </c>
      <c r="L60" s="3">
        <f t="shared" si="8"/>
        <v>0</v>
      </c>
      <c r="M60" s="3">
        <f t="shared" si="8"/>
        <v>0</v>
      </c>
    </row>
    <row r="61" spans="1:13" ht="22.5" hidden="1" x14ac:dyDescent="0.3">
      <c r="A61" s="66"/>
      <c r="B61" s="68">
        <f t="shared" si="15"/>
        <v>9</v>
      </c>
      <c r="C61" s="1">
        <f t="shared" si="14"/>
        <v>0</v>
      </c>
      <c r="D61" s="4">
        <f t="shared" si="9"/>
        <v>0</v>
      </c>
      <c r="E61" s="4">
        <f t="shared" si="10"/>
        <v>0</v>
      </c>
      <c r="F61" s="4">
        <f t="shared" si="10"/>
        <v>1</v>
      </c>
      <c r="G61" s="4">
        <f t="shared" si="11"/>
        <v>0</v>
      </c>
      <c r="H61" s="4">
        <f t="shared" si="12"/>
        <v>0</v>
      </c>
      <c r="I61" s="4">
        <f t="shared" si="7"/>
        <v>0</v>
      </c>
      <c r="J61" s="4">
        <f t="shared" si="7"/>
        <v>0</v>
      </c>
      <c r="K61" s="3">
        <f t="shared" si="13"/>
        <v>0</v>
      </c>
      <c r="L61" s="3">
        <f t="shared" si="8"/>
        <v>0</v>
      </c>
      <c r="M61" s="3">
        <f t="shared" si="8"/>
        <v>0</v>
      </c>
    </row>
    <row r="62" spans="1:13" ht="22.5" hidden="1" x14ac:dyDescent="0.3">
      <c r="A62" s="66"/>
      <c r="B62" s="68">
        <f t="shared" si="15"/>
        <v>10</v>
      </c>
      <c r="C62" s="1">
        <f t="shared" si="14"/>
        <v>0</v>
      </c>
      <c r="D62" s="4">
        <f t="shared" si="9"/>
        <v>0</v>
      </c>
      <c r="E62" s="4">
        <f t="shared" si="10"/>
        <v>0</v>
      </c>
      <c r="F62" s="4">
        <f t="shared" si="10"/>
        <v>1</v>
      </c>
      <c r="G62" s="4">
        <f t="shared" si="11"/>
        <v>0</v>
      </c>
      <c r="H62" s="4">
        <f t="shared" si="12"/>
        <v>0</v>
      </c>
      <c r="I62" s="4">
        <f t="shared" si="7"/>
        <v>0</v>
      </c>
      <c r="J62" s="4">
        <f t="shared" si="7"/>
        <v>0</v>
      </c>
      <c r="K62" s="3">
        <f t="shared" si="13"/>
        <v>0</v>
      </c>
      <c r="L62" s="3">
        <f t="shared" si="8"/>
        <v>0</v>
      </c>
      <c r="M62" s="3">
        <f t="shared" si="8"/>
        <v>0</v>
      </c>
    </row>
    <row r="63" spans="1:13" ht="22.5" hidden="1" x14ac:dyDescent="0.3">
      <c r="A63" s="66"/>
      <c r="B63" s="68">
        <f t="shared" si="15"/>
        <v>11</v>
      </c>
      <c r="C63" s="1">
        <f t="shared" si="14"/>
        <v>0</v>
      </c>
      <c r="D63" s="4">
        <f t="shared" si="9"/>
        <v>0</v>
      </c>
      <c r="E63" s="4">
        <f t="shared" si="10"/>
        <v>0</v>
      </c>
      <c r="F63" s="4">
        <f t="shared" si="10"/>
        <v>1</v>
      </c>
      <c r="G63" s="4">
        <f t="shared" si="11"/>
        <v>0</v>
      </c>
      <c r="H63" s="4">
        <f t="shared" si="12"/>
        <v>0</v>
      </c>
      <c r="I63" s="4">
        <f t="shared" si="7"/>
        <v>0</v>
      </c>
      <c r="J63" s="4">
        <f t="shared" si="7"/>
        <v>0</v>
      </c>
      <c r="K63" s="3">
        <f t="shared" si="13"/>
        <v>0</v>
      </c>
      <c r="L63" s="3">
        <f t="shared" si="8"/>
        <v>0</v>
      </c>
      <c r="M63" s="3">
        <f t="shared" si="8"/>
        <v>0</v>
      </c>
    </row>
    <row r="64" spans="1:13" ht="22.5" hidden="1" x14ac:dyDescent="0.3">
      <c r="A64" s="66"/>
      <c r="B64" s="68">
        <f t="shared" si="15"/>
        <v>12</v>
      </c>
      <c r="C64" s="1">
        <f t="shared" si="14"/>
        <v>0</v>
      </c>
      <c r="D64" s="4">
        <f t="shared" si="9"/>
        <v>0</v>
      </c>
      <c r="E64" s="4">
        <f t="shared" si="10"/>
        <v>0</v>
      </c>
      <c r="F64" s="4">
        <f t="shared" si="10"/>
        <v>1</v>
      </c>
      <c r="G64" s="4">
        <f t="shared" si="11"/>
        <v>0</v>
      </c>
      <c r="H64" s="4">
        <f t="shared" si="12"/>
        <v>0</v>
      </c>
      <c r="I64" s="4">
        <f t="shared" si="7"/>
        <v>0</v>
      </c>
      <c r="J64" s="4">
        <f t="shared" si="7"/>
        <v>0</v>
      </c>
      <c r="K64" s="3">
        <f t="shared" si="13"/>
        <v>0</v>
      </c>
      <c r="L64" s="3">
        <f t="shared" si="8"/>
        <v>0</v>
      </c>
      <c r="M64" s="3">
        <f t="shared" si="8"/>
        <v>0</v>
      </c>
    </row>
    <row r="65" spans="1:13" ht="22.5" hidden="1" x14ac:dyDescent="0.3">
      <c r="A65" s="66"/>
      <c r="B65" s="68">
        <f t="shared" si="15"/>
        <v>13</v>
      </c>
      <c r="C65" s="1">
        <f t="shared" si="14"/>
        <v>0</v>
      </c>
      <c r="D65" s="4">
        <f t="shared" si="9"/>
        <v>1</v>
      </c>
      <c r="E65" s="4">
        <f t="shared" si="10"/>
        <v>0</v>
      </c>
      <c r="F65" s="4">
        <f t="shared" si="10"/>
        <v>1</v>
      </c>
      <c r="G65" s="4">
        <f t="shared" si="11"/>
        <v>0</v>
      </c>
      <c r="H65" s="4">
        <f t="shared" si="12"/>
        <v>0</v>
      </c>
      <c r="I65" s="4">
        <f t="shared" si="7"/>
        <v>0</v>
      </c>
      <c r="J65" s="4">
        <f t="shared" si="7"/>
        <v>0</v>
      </c>
      <c r="K65" s="3">
        <f t="shared" si="13"/>
        <v>0</v>
      </c>
      <c r="L65" s="3">
        <f t="shared" si="8"/>
        <v>0</v>
      </c>
      <c r="M65" s="3">
        <f t="shared" si="8"/>
        <v>0</v>
      </c>
    </row>
    <row r="66" spans="1:13" ht="22.5" hidden="1" x14ac:dyDescent="0.3">
      <c r="A66" s="66"/>
      <c r="B66" s="68">
        <f t="shared" si="15"/>
        <v>14</v>
      </c>
      <c r="C66" s="1">
        <f t="shared" si="14"/>
        <v>0</v>
      </c>
      <c r="D66" s="4">
        <f t="shared" si="9"/>
        <v>1</v>
      </c>
      <c r="E66" s="4">
        <f t="shared" si="10"/>
        <v>0</v>
      </c>
      <c r="F66" s="4">
        <f t="shared" si="10"/>
        <v>1</v>
      </c>
      <c r="G66" s="4">
        <f t="shared" si="11"/>
        <v>0</v>
      </c>
      <c r="H66" s="4">
        <f t="shared" si="12"/>
        <v>0</v>
      </c>
      <c r="I66" s="4">
        <f t="shared" si="7"/>
        <v>0</v>
      </c>
      <c r="J66" s="4">
        <f t="shared" si="7"/>
        <v>0</v>
      </c>
      <c r="K66" s="3">
        <f t="shared" si="13"/>
        <v>0</v>
      </c>
      <c r="L66" s="3">
        <f t="shared" si="8"/>
        <v>0</v>
      </c>
      <c r="M66" s="3">
        <f t="shared" si="8"/>
        <v>0</v>
      </c>
    </row>
    <row r="67" spans="1:13" ht="22.5" hidden="1" x14ac:dyDescent="0.3">
      <c r="A67" s="66"/>
      <c r="B67" s="68">
        <f t="shared" si="15"/>
        <v>15</v>
      </c>
      <c r="C67" s="1">
        <f t="shared" si="14"/>
        <v>0</v>
      </c>
      <c r="D67" s="4">
        <f t="shared" si="9"/>
        <v>1</v>
      </c>
      <c r="E67" s="4">
        <f t="shared" si="10"/>
        <v>0</v>
      </c>
      <c r="F67" s="4">
        <f t="shared" si="10"/>
        <v>1</v>
      </c>
      <c r="G67" s="4">
        <f t="shared" si="11"/>
        <v>0</v>
      </c>
      <c r="H67" s="4">
        <f t="shared" si="12"/>
        <v>0</v>
      </c>
      <c r="I67" s="4">
        <f t="shared" si="7"/>
        <v>0</v>
      </c>
      <c r="J67" s="4">
        <f t="shared" si="7"/>
        <v>0</v>
      </c>
      <c r="K67" s="3">
        <f t="shared" si="13"/>
        <v>0</v>
      </c>
      <c r="L67" s="3">
        <f t="shared" si="8"/>
        <v>0</v>
      </c>
      <c r="M67" s="3">
        <f t="shared" si="8"/>
        <v>0</v>
      </c>
    </row>
    <row r="68" spans="1:13" ht="22.5" hidden="1" x14ac:dyDescent="0.3">
      <c r="A68" s="66"/>
      <c r="B68" s="68">
        <f t="shared" si="15"/>
        <v>16</v>
      </c>
      <c r="C68" s="1">
        <f t="shared" si="14"/>
        <v>0</v>
      </c>
      <c r="D68" s="4">
        <f t="shared" si="9"/>
        <v>1</v>
      </c>
      <c r="E68" s="4">
        <f t="shared" si="10"/>
        <v>0</v>
      </c>
      <c r="F68" s="4">
        <f t="shared" si="10"/>
        <v>1</v>
      </c>
      <c r="G68" s="4">
        <f t="shared" si="11"/>
        <v>0</v>
      </c>
      <c r="H68" s="4">
        <f t="shared" si="12"/>
        <v>0</v>
      </c>
      <c r="I68" s="4">
        <f t="shared" si="7"/>
        <v>0</v>
      </c>
      <c r="J68" s="4">
        <f t="shared" si="7"/>
        <v>0</v>
      </c>
      <c r="K68" s="3">
        <f t="shared" si="13"/>
        <v>0</v>
      </c>
      <c r="L68" s="3">
        <f t="shared" si="8"/>
        <v>0</v>
      </c>
      <c r="M68" s="3">
        <f t="shared" si="8"/>
        <v>0</v>
      </c>
    </row>
    <row r="69" spans="1:13" ht="22.5" hidden="1" x14ac:dyDescent="0.3">
      <c r="A69" s="66"/>
      <c r="B69" s="68">
        <f t="shared" si="15"/>
        <v>17</v>
      </c>
      <c r="C69" s="1">
        <f t="shared" si="14"/>
        <v>0</v>
      </c>
      <c r="D69" s="4">
        <f t="shared" si="9"/>
        <v>1</v>
      </c>
      <c r="E69" s="4">
        <f t="shared" si="10"/>
        <v>0</v>
      </c>
      <c r="F69" s="4">
        <f t="shared" si="10"/>
        <v>1</v>
      </c>
      <c r="G69" s="4">
        <f t="shared" si="11"/>
        <v>0</v>
      </c>
      <c r="H69" s="4">
        <f t="shared" si="12"/>
        <v>0</v>
      </c>
      <c r="I69" s="4">
        <f t="shared" si="12"/>
        <v>0</v>
      </c>
      <c r="J69" s="4">
        <f t="shared" si="12"/>
        <v>0</v>
      </c>
      <c r="K69" s="3">
        <f t="shared" si="13"/>
        <v>0</v>
      </c>
      <c r="L69" s="3">
        <f t="shared" si="13"/>
        <v>0</v>
      </c>
      <c r="M69" s="3">
        <f t="shared" si="13"/>
        <v>0</v>
      </c>
    </row>
    <row r="70" spans="1:13" ht="22.5" hidden="1" x14ac:dyDescent="0.3">
      <c r="A70" s="66"/>
      <c r="B70" s="68">
        <f t="shared" si="15"/>
        <v>18</v>
      </c>
      <c r="C70" s="1">
        <f t="shared" si="14"/>
        <v>0</v>
      </c>
      <c r="D70" s="4">
        <f t="shared" si="9"/>
        <v>1</v>
      </c>
      <c r="E70" s="4">
        <f t="shared" si="10"/>
        <v>0</v>
      </c>
      <c r="F70" s="4">
        <f t="shared" si="10"/>
        <v>1</v>
      </c>
      <c r="G70" s="4">
        <f t="shared" si="11"/>
        <v>0</v>
      </c>
      <c r="H70" s="4">
        <f t="shared" si="12"/>
        <v>0</v>
      </c>
      <c r="I70" s="4">
        <f t="shared" si="12"/>
        <v>0</v>
      </c>
      <c r="J70" s="4">
        <f t="shared" si="12"/>
        <v>0</v>
      </c>
      <c r="K70" s="3">
        <f t="shared" si="13"/>
        <v>0</v>
      </c>
      <c r="L70" s="3">
        <f t="shared" si="13"/>
        <v>0</v>
      </c>
      <c r="M70" s="3">
        <f t="shared" si="13"/>
        <v>0</v>
      </c>
    </row>
    <row r="71" spans="1:13" ht="22.5" hidden="1" x14ac:dyDescent="0.3">
      <c r="A71" s="66"/>
      <c r="B71" s="68">
        <f t="shared" si="15"/>
        <v>19</v>
      </c>
      <c r="C71" s="1">
        <f t="shared" si="14"/>
        <v>0</v>
      </c>
      <c r="D71" s="4">
        <f t="shared" si="9"/>
        <v>1</v>
      </c>
      <c r="E71" s="4">
        <f t="shared" si="10"/>
        <v>0</v>
      </c>
      <c r="F71" s="4">
        <f t="shared" si="10"/>
        <v>1</v>
      </c>
      <c r="G71" s="4">
        <f t="shared" si="11"/>
        <v>0</v>
      </c>
      <c r="H71" s="4">
        <f t="shared" si="12"/>
        <v>0</v>
      </c>
      <c r="I71" s="4">
        <f t="shared" si="12"/>
        <v>0</v>
      </c>
      <c r="J71" s="4">
        <f t="shared" si="12"/>
        <v>0</v>
      </c>
      <c r="K71" s="3">
        <f t="shared" si="13"/>
        <v>0</v>
      </c>
      <c r="L71" s="3">
        <f t="shared" si="13"/>
        <v>0</v>
      </c>
      <c r="M71" s="3">
        <f t="shared" si="13"/>
        <v>0</v>
      </c>
    </row>
    <row r="72" spans="1:13" ht="22.5" hidden="1" x14ac:dyDescent="0.3">
      <c r="A72" s="66"/>
      <c r="B72" s="68">
        <f t="shared" si="15"/>
        <v>20</v>
      </c>
      <c r="C72" s="1">
        <f t="shared" si="14"/>
        <v>0</v>
      </c>
      <c r="D72" s="4">
        <f t="shared" si="9"/>
        <v>1</v>
      </c>
      <c r="E72" s="4">
        <f t="shared" si="10"/>
        <v>0</v>
      </c>
      <c r="F72" s="4">
        <f t="shared" si="10"/>
        <v>1</v>
      </c>
      <c r="G72" s="4">
        <f t="shared" si="11"/>
        <v>0</v>
      </c>
      <c r="H72" s="4">
        <f t="shared" si="12"/>
        <v>0</v>
      </c>
      <c r="I72" s="4">
        <f t="shared" si="12"/>
        <v>0</v>
      </c>
      <c r="J72" s="4">
        <f t="shared" si="12"/>
        <v>0</v>
      </c>
      <c r="K72" s="3">
        <f t="shared" si="13"/>
        <v>0</v>
      </c>
      <c r="L72" s="3">
        <f t="shared" si="13"/>
        <v>0</v>
      </c>
      <c r="M72" s="3">
        <f t="shared" si="13"/>
        <v>0</v>
      </c>
    </row>
    <row r="73" spans="1:13" ht="22.5" hidden="1" x14ac:dyDescent="0.3">
      <c r="A73" s="66"/>
      <c r="B73" s="68">
        <f t="shared" si="15"/>
        <v>21</v>
      </c>
      <c r="C73" s="1">
        <f t="shared" si="14"/>
        <v>0</v>
      </c>
      <c r="D73" s="4">
        <f t="shared" si="9"/>
        <v>1</v>
      </c>
      <c r="E73" s="4">
        <f t="shared" si="10"/>
        <v>0</v>
      </c>
      <c r="F73" s="4">
        <f t="shared" si="10"/>
        <v>1</v>
      </c>
      <c r="G73" s="4">
        <f t="shared" si="11"/>
        <v>0</v>
      </c>
      <c r="H73" s="4">
        <f t="shared" si="12"/>
        <v>0</v>
      </c>
      <c r="I73" s="4">
        <f t="shared" si="12"/>
        <v>0</v>
      </c>
      <c r="J73" s="4">
        <f t="shared" si="12"/>
        <v>0</v>
      </c>
      <c r="K73" s="3">
        <f t="shared" si="13"/>
        <v>0</v>
      </c>
      <c r="L73" s="3">
        <f t="shared" si="13"/>
        <v>0</v>
      </c>
      <c r="M73" s="3">
        <f t="shared" si="13"/>
        <v>0</v>
      </c>
    </row>
    <row r="74" spans="1:13" ht="22.5" hidden="1" x14ac:dyDescent="0.3">
      <c r="A74" s="66"/>
      <c r="B74" s="68">
        <f t="shared" si="15"/>
        <v>22</v>
      </c>
      <c r="C74" s="1">
        <f t="shared" si="14"/>
        <v>0</v>
      </c>
      <c r="D74" s="4">
        <f t="shared" si="9"/>
        <v>1</v>
      </c>
      <c r="E74" s="4">
        <f t="shared" si="10"/>
        <v>0</v>
      </c>
      <c r="F74" s="4">
        <f t="shared" si="10"/>
        <v>1</v>
      </c>
      <c r="G74" s="4">
        <f t="shared" si="11"/>
        <v>0</v>
      </c>
      <c r="H74" s="4">
        <f t="shared" si="12"/>
        <v>0</v>
      </c>
      <c r="I74" s="4">
        <f t="shared" si="12"/>
        <v>0</v>
      </c>
      <c r="J74" s="4">
        <f t="shared" si="12"/>
        <v>0</v>
      </c>
      <c r="K74" s="3">
        <f t="shared" si="13"/>
        <v>0</v>
      </c>
      <c r="L74" s="3">
        <f t="shared" si="13"/>
        <v>0</v>
      </c>
      <c r="M74" s="3">
        <f t="shared" si="13"/>
        <v>0</v>
      </c>
    </row>
    <row r="75" spans="1:13" ht="22.5" hidden="1" x14ac:dyDescent="0.3">
      <c r="A75" s="66"/>
      <c r="B75" s="68">
        <f t="shared" si="15"/>
        <v>23</v>
      </c>
      <c r="C75" s="1">
        <f t="shared" si="14"/>
        <v>0</v>
      </c>
      <c r="D75" s="4">
        <f t="shared" si="9"/>
        <v>1</v>
      </c>
      <c r="E75" s="4">
        <f t="shared" si="10"/>
        <v>0</v>
      </c>
      <c r="F75" s="4">
        <f t="shared" si="10"/>
        <v>1</v>
      </c>
      <c r="G75" s="4">
        <f t="shared" si="11"/>
        <v>0</v>
      </c>
      <c r="H75" s="4">
        <f t="shared" si="12"/>
        <v>0</v>
      </c>
      <c r="I75" s="4">
        <f t="shared" si="12"/>
        <v>0</v>
      </c>
      <c r="J75" s="4">
        <f t="shared" si="12"/>
        <v>0</v>
      </c>
      <c r="K75" s="3">
        <f t="shared" si="13"/>
        <v>0</v>
      </c>
      <c r="L75" s="3">
        <f t="shared" si="13"/>
        <v>0</v>
      </c>
      <c r="M75" s="3">
        <f t="shared" si="13"/>
        <v>0</v>
      </c>
    </row>
    <row r="76" spans="1:13" ht="22.5" hidden="1" x14ac:dyDescent="0.3">
      <c r="A76" s="66"/>
      <c r="B76" s="68">
        <f t="shared" si="15"/>
        <v>24</v>
      </c>
      <c r="C76" s="1">
        <f t="shared" si="14"/>
        <v>0</v>
      </c>
      <c r="D76" s="4">
        <f t="shared" si="9"/>
        <v>1</v>
      </c>
      <c r="E76" s="4">
        <f t="shared" si="10"/>
        <v>0</v>
      </c>
      <c r="F76" s="4">
        <f t="shared" si="10"/>
        <v>1</v>
      </c>
      <c r="G76" s="4">
        <f t="shared" si="11"/>
        <v>0</v>
      </c>
      <c r="H76" s="4">
        <f t="shared" si="12"/>
        <v>0</v>
      </c>
      <c r="I76" s="4">
        <f t="shared" si="12"/>
        <v>0</v>
      </c>
      <c r="J76" s="4">
        <f t="shared" si="12"/>
        <v>0</v>
      </c>
      <c r="K76" s="3">
        <f t="shared" si="13"/>
        <v>0</v>
      </c>
      <c r="L76" s="3">
        <f t="shared" si="13"/>
        <v>0</v>
      </c>
      <c r="M76" s="3">
        <f t="shared" si="13"/>
        <v>0</v>
      </c>
    </row>
    <row r="77" spans="1:13" ht="22.5" hidden="1" x14ac:dyDescent="0.3">
      <c r="A77" s="66"/>
      <c r="B77" s="68">
        <f t="shared" si="15"/>
        <v>25</v>
      </c>
      <c r="C77" s="1">
        <f t="shared" si="14"/>
        <v>0</v>
      </c>
      <c r="D77" s="4">
        <f t="shared" si="9"/>
        <v>1</v>
      </c>
      <c r="E77" s="4">
        <f t="shared" si="10"/>
        <v>1</v>
      </c>
      <c r="F77" s="4">
        <f t="shared" si="10"/>
        <v>1</v>
      </c>
      <c r="G77" s="4">
        <f t="shared" si="11"/>
        <v>0</v>
      </c>
      <c r="H77" s="4">
        <f t="shared" si="12"/>
        <v>0</v>
      </c>
      <c r="I77" s="4">
        <f t="shared" si="12"/>
        <v>0</v>
      </c>
      <c r="J77" s="4">
        <f t="shared" si="12"/>
        <v>0</v>
      </c>
      <c r="K77" s="3">
        <f t="shared" si="13"/>
        <v>0</v>
      </c>
      <c r="L77" s="3">
        <f t="shared" si="13"/>
        <v>0</v>
      </c>
      <c r="M77" s="3">
        <f t="shared" si="13"/>
        <v>0</v>
      </c>
    </row>
    <row r="78" spans="1:13" ht="22.5" hidden="1" x14ac:dyDescent="0.3">
      <c r="A78" s="66"/>
      <c r="B78" s="68">
        <f t="shared" si="15"/>
        <v>26</v>
      </c>
      <c r="C78" s="1">
        <f t="shared" si="14"/>
        <v>0</v>
      </c>
      <c r="D78" s="4">
        <f t="shared" si="9"/>
        <v>1</v>
      </c>
      <c r="E78" s="4">
        <f t="shared" si="10"/>
        <v>1</v>
      </c>
      <c r="F78" s="4">
        <f t="shared" si="10"/>
        <v>1</v>
      </c>
      <c r="G78" s="4">
        <f t="shared" si="11"/>
        <v>0</v>
      </c>
      <c r="H78" s="4">
        <f t="shared" si="12"/>
        <v>0</v>
      </c>
      <c r="I78" s="4">
        <f t="shared" si="12"/>
        <v>0</v>
      </c>
      <c r="J78" s="4">
        <f t="shared" si="12"/>
        <v>0</v>
      </c>
      <c r="K78" s="3">
        <f t="shared" si="13"/>
        <v>0</v>
      </c>
      <c r="L78" s="3">
        <f t="shared" si="13"/>
        <v>0</v>
      </c>
      <c r="M78" s="3">
        <f t="shared" si="13"/>
        <v>0</v>
      </c>
    </row>
    <row r="79" spans="1:13" ht="22.5" hidden="1" x14ac:dyDescent="0.3">
      <c r="A79" s="66"/>
      <c r="B79" s="68">
        <f t="shared" si="15"/>
        <v>27</v>
      </c>
      <c r="C79" s="1">
        <f t="shared" si="14"/>
        <v>0</v>
      </c>
      <c r="D79" s="4">
        <f t="shared" si="9"/>
        <v>1</v>
      </c>
      <c r="E79" s="4">
        <f t="shared" si="10"/>
        <v>1</v>
      </c>
      <c r="F79" s="4">
        <f t="shared" si="10"/>
        <v>1</v>
      </c>
      <c r="G79" s="4">
        <f t="shared" si="11"/>
        <v>0</v>
      </c>
      <c r="H79" s="4">
        <f t="shared" si="12"/>
        <v>0</v>
      </c>
      <c r="I79" s="4">
        <f t="shared" si="12"/>
        <v>0</v>
      </c>
      <c r="J79" s="4">
        <f t="shared" si="12"/>
        <v>0</v>
      </c>
      <c r="K79" s="3">
        <f t="shared" si="13"/>
        <v>0</v>
      </c>
      <c r="L79" s="3">
        <f t="shared" si="13"/>
        <v>0</v>
      </c>
      <c r="M79" s="3">
        <f t="shared" si="13"/>
        <v>0</v>
      </c>
    </row>
    <row r="80" spans="1:13" ht="22.5" hidden="1" x14ac:dyDescent="0.3">
      <c r="A80" s="66"/>
      <c r="B80" s="68">
        <f t="shared" si="15"/>
        <v>28</v>
      </c>
      <c r="C80" s="1">
        <f t="shared" si="14"/>
        <v>0</v>
      </c>
      <c r="D80" s="4">
        <f t="shared" si="9"/>
        <v>1</v>
      </c>
      <c r="E80" s="4">
        <f t="shared" si="10"/>
        <v>1</v>
      </c>
      <c r="F80" s="4">
        <f t="shared" si="10"/>
        <v>1</v>
      </c>
      <c r="G80" s="4">
        <f t="shared" si="11"/>
        <v>0</v>
      </c>
      <c r="H80" s="4">
        <f t="shared" si="12"/>
        <v>0</v>
      </c>
      <c r="I80" s="4">
        <f t="shared" si="12"/>
        <v>0</v>
      </c>
      <c r="J80" s="4">
        <f t="shared" si="12"/>
        <v>0</v>
      </c>
      <c r="K80" s="3">
        <f t="shared" si="13"/>
        <v>0</v>
      </c>
      <c r="L80" s="3">
        <f t="shared" si="13"/>
        <v>0</v>
      </c>
      <c r="M80" s="3">
        <f t="shared" si="13"/>
        <v>0</v>
      </c>
    </row>
    <row r="81" spans="1:13" ht="22.5" hidden="1" x14ac:dyDescent="0.3">
      <c r="A81" s="66"/>
      <c r="B81" s="68">
        <f t="shared" si="15"/>
        <v>29</v>
      </c>
      <c r="C81" s="1">
        <f t="shared" si="14"/>
        <v>0</v>
      </c>
      <c r="D81" s="4">
        <f t="shared" si="9"/>
        <v>1</v>
      </c>
      <c r="E81" s="4">
        <f t="shared" si="10"/>
        <v>1</v>
      </c>
      <c r="F81" s="4">
        <f t="shared" si="10"/>
        <v>1</v>
      </c>
      <c r="G81" s="4">
        <f t="shared" si="11"/>
        <v>0</v>
      </c>
      <c r="H81" s="4">
        <f t="shared" si="12"/>
        <v>0</v>
      </c>
      <c r="I81" s="4">
        <f t="shared" si="12"/>
        <v>0</v>
      </c>
      <c r="J81" s="4">
        <f t="shared" si="12"/>
        <v>0</v>
      </c>
      <c r="K81" s="3">
        <f t="shared" si="13"/>
        <v>0</v>
      </c>
      <c r="L81" s="3">
        <f t="shared" si="13"/>
        <v>0</v>
      </c>
      <c r="M81" s="3">
        <f t="shared" si="13"/>
        <v>0</v>
      </c>
    </row>
    <row r="82" spans="1:13" ht="22.5" hidden="1" x14ac:dyDescent="0.3">
      <c r="A82" s="66"/>
      <c r="B82" s="68">
        <f t="shared" si="15"/>
        <v>30</v>
      </c>
      <c r="C82" s="1">
        <f t="shared" si="14"/>
        <v>0</v>
      </c>
      <c r="D82" s="4">
        <f t="shared" si="9"/>
        <v>1</v>
      </c>
      <c r="E82" s="4">
        <f t="shared" si="10"/>
        <v>1</v>
      </c>
      <c r="F82" s="4">
        <f t="shared" si="10"/>
        <v>1</v>
      </c>
      <c r="G82" s="4">
        <f t="shared" si="11"/>
        <v>0</v>
      </c>
      <c r="H82" s="4">
        <f t="shared" si="12"/>
        <v>0</v>
      </c>
      <c r="I82" s="4">
        <f t="shared" si="12"/>
        <v>0</v>
      </c>
      <c r="J82" s="4">
        <f t="shared" si="12"/>
        <v>0</v>
      </c>
      <c r="K82" s="3">
        <f t="shared" si="13"/>
        <v>0</v>
      </c>
      <c r="L82" s="3">
        <f t="shared" si="13"/>
        <v>0</v>
      </c>
      <c r="M82" s="3">
        <f t="shared" si="13"/>
        <v>0</v>
      </c>
    </row>
    <row r="83" spans="1:13" ht="22.5" hidden="1" x14ac:dyDescent="0.3">
      <c r="A83" s="66"/>
      <c r="B83" s="68">
        <f t="shared" si="15"/>
        <v>31</v>
      </c>
      <c r="C83" s="1">
        <f t="shared" si="14"/>
        <v>0</v>
      </c>
      <c r="D83" s="4">
        <f t="shared" si="9"/>
        <v>1</v>
      </c>
      <c r="E83" s="4">
        <f t="shared" si="10"/>
        <v>1</v>
      </c>
      <c r="F83" s="4">
        <f t="shared" si="10"/>
        <v>1</v>
      </c>
      <c r="G83" s="4">
        <f t="shared" si="11"/>
        <v>0</v>
      </c>
      <c r="H83" s="4">
        <f t="shared" si="12"/>
        <v>0</v>
      </c>
      <c r="I83" s="4">
        <f t="shared" si="12"/>
        <v>0</v>
      </c>
      <c r="J83" s="4">
        <f t="shared" si="12"/>
        <v>0</v>
      </c>
      <c r="K83" s="3">
        <f t="shared" si="13"/>
        <v>0</v>
      </c>
      <c r="L83" s="3">
        <f t="shared" si="13"/>
        <v>0</v>
      </c>
      <c r="M83" s="3">
        <f t="shared" si="13"/>
        <v>0</v>
      </c>
    </row>
    <row r="84" spans="1:13" ht="22.5" hidden="1" x14ac:dyDescent="0.3">
      <c r="A84" s="66"/>
      <c r="B84" s="68">
        <f t="shared" si="15"/>
        <v>32</v>
      </c>
      <c r="C84" s="1">
        <f t="shared" si="14"/>
        <v>0</v>
      </c>
      <c r="D84" s="4">
        <f t="shared" si="9"/>
        <v>1</v>
      </c>
      <c r="E84" s="4">
        <f t="shared" si="10"/>
        <v>1</v>
      </c>
      <c r="F84" s="4">
        <f t="shared" si="10"/>
        <v>1</v>
      </c>
      <c r="G84" s="4">
        <f t="shared" si="11"/>
        <v>0</v>
      </c>
      <c r="H84" s="4">
        <f t="shared" si="12"/>
        <v>0</v>
      </c>
      <c r="I84" s="4">
        <f t="shared" si="12"/>
        <v>0</v>
      </c>
      <c r="J84" s="4">
        <f t="shared" si="12"/>
        <v>0</v>
      </c>
      <c r="K84" s="3">
        <f t="shared" si="13"/>
        <v>0</v>
      </c>
      <c r="L84" s="3">
        <f t="shared" si="13"/>
        <v>0</v>
      </c>
      <c r="M84" s="3">
        <f t="shared" si="13"/>
        <v>0</v>
      </c>
    </row>
    <row r="85" spans="1:13" ht="22.5" hidden="1" x14ac:dyDescent="0.3">
      <c r="A85" s="66"/>
      <c r="B85" s="68">
        <f t="shared" si="15"/>
        <v>33</v>
      </c>
      <c r="C85" s="1">
        <f t="shared" si="14"/>
        <v>0</v>
      </c>
      <c r="D85" s="4">
        <f t="shared" si="9"/>
        <v>1</v>
      </c>
      <c r="E85" s="4">
        <f t="shared" si="10"/>
        <v>1</v>
      </c>
      <c r="F85" s="4">
        <f t="shared" si="10"/>
        <v>1</v>
      </c>
      <c r="G85" s="4">
        <f t="shared" si="11"/>
        <v>0</v>
      </c>
      <c r="H85" s="4">
        <f t="shared" si="12"/>
        <v>0</v>
      </c>
      <c r="I85" s="4">
        <f t="shared" si="12"/>
        <v>0</v>
      </c>
      <c r="J85" s="4">
        <f t="shared" si="12"/>
        <v>0</v>
      </c>
      <c r="K85" s="3">
        <f t="shared" si="13"/>
        <v>0</v>
      </c>
      <c r="L85" s="3">
        <f t="shared" si="13"/>
        <v>0</v>
      </c>
      <c r="M85" s="3">
        <f t="shared" si="13"/>
        <v>0</v>
      </c>
    </row>
    <row r="86" spans="1:13" ht="22.5" hidden="1" x14ac:dyDescent="0.3">
      <c r="A86" s="66"/>
      <c r="B86" s="68">
        <f t="shared" si="15"/>
        <v>34</v>
      </c>
      <c r="C86" s="1">
        <f t="shared" si="14"/>
        <v>0</v>
      </c>
      <c r="D86" s="4">
        <f t="shared" si="9"/>
        <v>1</v>
      </c>
      <c r="E86" s="4">
        <f t="shared" si="10"/>
        <v>1</v>
      </c>
      <c r="F86" s="4">
        <f t="shared" si="10"/>
        <v>1</v>
      </c>
      <c r="G86" s="4">
        <f t="shared" si="11"/>
        <v>0</v>
      </c>
      <c r="H86" s="4">
        <f t="shared" si="12"/>
        <v>0</v>
      </c>
      <c r="I86" s="4">
        <f t="shared" si="12"/>
        <v>0</v>
      </c>
      <c r="J86" s="4">
        <f t="shared" si="12"/>
        <v>0</v>
      </c>
      <c r="K86" s="3">
        <f t="shared" si="13"/>
        <v>0</v>
      </c>
      <c r="L86" s="3">
        <f t="shared" si="13"/>
        <v>0</v>
      </c>
      <c r="M86" s="3">
        <f t="shared" si="13"/>
        <v>0</v>
      </c>
    </row>
    <row r="87" spans="1:13" ht="22.5" hidden="1" x14ac:dyDescent="0.3">
      <c r="A87" s="66"/>
      <c r="B87" s="68">
        <f t="shared" si="15"/>
        <v>35</v>
      </c>
      <c r="C87" s="1">
        <f t="shared" si="14"/>
        <v>0</v>
      </c>
      <c r="D87" s="4">
        <f t="shared" si="9"/>
        <v>1</v>
      </c>
      <c r="E87" s="4">
        <f t="shared" si="10"/>
        <v>1</v>
      </c>
      <c r="F87" s="4">
        <f t="shared" si="10"/>
        <v>1</v>
      </c>
      <c r="G87" s="4">
        <f t="shared" si="11"/>
        <v>0</v>
      </c>
      <c r="H87" s="4">
        <f t="shared" si="12"/>
        <v>0</v>
      </c>
      <c r="I87" s="4">
        <f t="shared" si="12"/>
        <v>0</v>
      </c>
      <c r="J87" s="4">
        <f t="shared" si="12"/>
        <v>0</v>
      </c>
      <c r="K87" s="3">
        <f t="shared" si="13"/>
        <v>0</v>
      </c>
      <c r="L87" s="3">
        <f t="shared" si="13"/>
        <v>0</v>
      </c>
      <c r="M87" s="3">
        <f t="shared" si="13"/>
        <v>0</v>
      </c>
    </row>
    <row r="88" spans="1:13" ht="22.5" hidden="1" x14ac:dyDescent="0.3">
      <c r="A88" s="66"/>
      <c r="B88" s="68">
        <f t="shared" si="15"/>
        <v>36</v>
      </c>
      <c r="C88" s="1">
        <f t="shared" si="14"/>
        <v>0</v>
      </c>
      <c r="D88" s="4">
        <f t="shared" si="9"/>
        <v>1</v>
      </c>
      <c r="E88" s="4">
        <f t="shared" si="10"/>
        <v>1</v>
      </c>
      <c r="F88" s="4">
        <f t="shared" si="10"/>
        <v>1</v>
      </c>
      <c r="G88" s="4">
        <f t="shared" si="11"/>
        <v>0</v>
      </c>
      <c r="H88" s="4">
        <f t="shared" si="12"/>
        <v>0</v>
      </c>
      <c r="I88" s="4">
        <f t="shared" si="12"/>
        <v>0</v>
      </c>
      <c r="J88" s="4">
        <f t="shared" si="12"/>
        <v>0</v>
      </c>
      <c r="K88" s="3">
        <f t="shared" si="13"/>
        <v>0</v>
      </c>
      <c r="L88" s="3">
        <f t="shared" si="13"/>
        <v>0</v>
      </c>
      <c r="M88" s="3">
        <f t="shared" si="13"/>
        <v>0</v>
      </c>
    </row>
    <row r="89" spans="1:13" ht="22.5" hidden="1" x14ac:dyDescent="0.3">
      <c r="A89" s="66"/>
      <c r="B89" s="68">
        <f t="shared" si="15"/>
        <v>37</v>
      </c>
      <c r="C89" s="1">
        <f t="shared" si="14"/>
        <v>0</v>
      </c>
      <c r="D89" s="4">
        <f t="shared" si="9"/>
        <v>1</v>
      </c>
      <c r="E89" s="4">
        <f t="shared" si="10"/>
        <v>1</v>
      </c>
      <c r="F89" s="4">
        <f t="shared" si="10"/>
        <v>1</v>
      </c>
      <c r="G89" s="4">
        <f t="shared" si="11"/>
        <v>0</v>
      </c>
      <c r="H89" s="4">
        <f t="shared" si="12"/>
        <v>0</v>
      </c>
      <c r="I89" s="4">
        <f t="shared" si="12"/>
        <v>0</v>
      </c>
      <c r="J89" s="4">
        <f t="shared" si="12"/>
        <v>0</v>
      </c>
      <c r="K89" s="3">
        <f t="shared" si="13"/>
        <v>0</v>
      </c>
      <c r="L89" s="3">
        <f t="shared" si="13"/>
        <v>0</v>
      </c>
      <c r="M89" s="3">
        <f t="shared" si="13"/>
        <v>0</v>
      </c>
    </row>
    <row r="90" spans="1:13" ht="22.5" hidden="1" x14ac:dyDescent="0.3">
      <c r="A90" s="66"/>
      <c r="B90" s="68">
        <f t="shared" si="15"/>
        <v>38</v>
      </c>
      <c r="C90" s="1">
        <f t="shared" si="14"/>
        <v>0</v>
      </c>
      <c r="D90" s="4">
        <f t="shared" si="9"/>
        <v>1</v>
      </c>
      <c r="E90" s="4">
        <f t="shared" si="10"/>
        <v>1</v>
      </c>
      <c r="F90" s="4">
        <f t="shared" si="10"/>
        <v>1</v>
      </c>
      <c r="G90" s="4">
        <f t="shared" si="11"/>
        <v>0</v>
      </c>
      <c r="H90" s="4">
        <f t="shared" si="12"/>
        <v>0</v>
      </c>
      <c r="I90" s="4">
        <f t="shared" si="12"/>
        <v>0</v>
      </c>
      <c r="J90" s="4">
        <f t="shared" si="12"/>
        <v>0</v>
      </c>
      <c r="K90" s="3">
        <f t="shared" si="13"/>
        <v>0</v>
      </c>
      <c r="L90" s="3">
        <f t="shared" si="13"/>
        <v>0</v>
      </c>
      <c r="M90" s="3">
        <f t="shared" si="13"/>
        <v>0</v>
      </c>
    </row>
    <row r="91" spans="1:13" ht="22.5" hidden="1" x14ac:dyDescent="0.3">
      <c r="A91" s="66"/>
      <c r="B91" s="68">
        <f t="shared" si="15"/>
        <v>39</v>
      </c>
      <c r="C91" s="1">
        <f t="shared" si="14"/>
        <v>0</v>
      </c>
      <c r="D91" s="4">
        <f t="shared" si="9"/>
        <v>1</v>
      </c>
      <c r="E91" s="4">
        <f t="shared" si="10"/>
        <v>1</v>
      </c>
      <c r="F91" s="4">
        <f t="shared" si="10"/>
        <v>1</v>
      </c>
      <c r="G91" s="4">
        <f t="shared" si="11"/>
        <v>0</v>
      </c>
      <c r="H91" s="4">
        <f t="shared" si="12"/>
        <v>0</v>
      </c>
      <c r="I91" s="4">
        <f t="shared" si="12"/>
        <v>0</v>
      </c>
      <c r="J91" s="4">
        <f t="shared" si="12"/>
        <v>0</v>
      </c>
      <c r="K91" s="3">
        <f t="shared" si="13"/>
        <v>0</v>
      </c>
      <c r="L91" s="3">
        <f t="shared" si="13"/>
        <v>0</v>
      </c>
      <c r="M91" s="3">
        <f t="shared" si="13"/>
        <v>0</v>
      </c>
    </row>
    <row r="92" spans="1:13" ht="22.5" hidden="1" x14ac:dyDescent="0.3">
      <c r="A92" s="66"/>
      <c r="B92" s="68">
        <f t="shared" si="15"/>
        <v>40</v>
      </c>
      <c r="C92" s="1">
        <f t="shared" si="14"/>
        <v>0</v>
      </c>
      <c r="D92" s="4">
        <f t="shared" si="9"/>
        <v>1</v>
      </c>
      <c r="E92" s="4">
        <f t="shared" si="10"/>
        <v>1</v>
      </c>
      <c r="F92" s="4">
        <f t="shared" si="10"/>
        <v>1</v>
      </c>
      <c r="G92" s="4">
        <f t="shared" si="11"/>
        <v>0</v>
      </c>
      <c r="H92" s="4">
        <f t="shared" si="12"/>
        <v>0</v>
      </c>
      <c r="I92" s="4">
        <f t="shared" si="12"/>
        <v>0</v>
      </c>
      <c r="J92" s="4">
        <f t="shared" si="12"/>
        <v>0</v>
      </c>
      <c r="K92" s="3">
        <f t="shared" si="13"/>
        <v>0</v>
      </c>
      <c r="L92" s="3">
        <f t="shared" si="13"/>
        <v>0</v>
      </c>
      <c r="M92" s="3">
        <f t="shared" si="13"/>
        <v>0</v>
      </c>
    </row>
    <row r="93" spans="1:13" ht="22.5" hidden="1" x14ac:dyDescent="0.3">
      <c r="A93" s="66"/>
      <c r="B93" s="68">
        <f t="shared" si="15"/>
        <v>41</v>
      </c>
      <c r="C93" s="1">
        <f t="shared" si="14"/>
        <v>0</v>
      </c>
      <c r="D93" s="4">
        <f t="shared" si="9"/>
        <v>1</v>
      </c>
      <c r="E93" s="4">
        <f t="shared" si="10"/>
        <v>1</v>
      </c>
      <c r="F93" s="4">
        <f t="shared" si="10"/>
        <v>1</v>
      </c>
      <c r="G93" s="4">
        <f t="shared" si="11"/>
        <v>0</v>
      </c>
      <c r="H93" s="4">
        <f t="shared" si="12"/>
        <v>0</v>
      </c>
      <c r="I93" s="4">
        <f t="shared" si="12"/>
        <v>0</v>
      </c>
      <c r="J93" s="4">
        <f t="shared" si="12"/>
        <v>0</v>
      </c>
      <c r="K93" s="3">
        <f t="shared" si="13"/>
        <v>0</v>
      </c>
      <c r="L93" s="3">
        <f t="shared" si="13"/>
        <v>0</v>
      </c>
      <c r="M93" s="3">
        <f t="shared" si="13"/>
        <v>0</v>
      </c>
    </row>
    <row r="94" spans="1:13" ht="22.5" hidden="1" x14ac:dyDescent="0.3">
      <c r="A94" s="66"/>
      <c r="B94" s="68">
        <f t="shared" si="15"/>
        <v>42</v>
      </c>
      <c r="C94" s="1">
        <f t="shared" si="14"/>
        <v>0</v>
      </c>
      <c r="D94" s="4">
        <f t="shared" si="9"/>
        <v>1</v>
      </c>
      <c r="E94" s="4">
        <f t="shared" si="10"/>
        <v>1</v>
      </c>
      <c r="F94" s="4">
        <f t="shared" si="10"/>
        <v>1</v>
      </c>
      <c r="G94" s="4">
        <f t="shared" si="11"/>
        <v>0</v>
      </c>
      <c r="H94" s="4">
        <f t="shared" si="12"/>
        <v>0</v>
      </c>
      <c r="I94" s="4">
        <f t="shared" si="12"/>
        <v>0</v>
      </c>
      <c r="J94" s="4">
        <f t="shared" si="12"/>
        <v>0</v>
      </c>
      <c r="K94" s="3">
        <f t="shared" si="13"/>
        <v>0</v>
      </c>
      <c r="L94" s="3">
        <f t="shared" si="13"/>
        <v>0</v>
      </c>
      <c r="M94" s="3">
        <f t="shared" si="13"/>
        <v>0</v>
      </c>
    </row>
    <row r="95" spans="1:13" ht="22.5" hidden="1" x14ac:dyDescent="0.3">
      <c r="A95" s="66"/>
      <c r="B95" s="68">
        <f t="shared" si="15"/>
        <v>43</v>
      </c>
      <c r="C95" s="1">
        <f t="shared" si="14"/>
        <v>0</v>
      </c>
      <c r="D95" s="4">
        <f t="shared" si="9"/>
        <v>1</v>
      </c>
      <c r="E95" s="4">
        <f t="shared" si="10"/>
        <v>1</v>
      </c>
      <c r="F95" s="4">
        <f t="shared" si="10"/>
        <v>1</v>
      </c>
      <c r="G95" s="4">
        <f t="shared" si="11"/>
        <v>0</v>
      </c>
      <c r="H95" s="4">
        <f t="shared" si="12"/>
        <v>0</v>
      </c>
      <c r="I95" s="4">
        <f t="shared" si="12"/>
        <v>0</v>
      </c>
      <c r="J95" s="4">
        <f t="shared" si="12"/>
        <v>0</v>
      </c>
      <c r="K95" s="3">
        <f t="shared" si="13"/>
        <v>0</v>
      </c>
      <c r="L95" s="3">
        <f t="shared" si="13"/>
        <v>0</v>
      </c>
      <c r="M95" s="3">
        <f t="shared" si="13"/>
        <v>0</v>
      </c>
    </row>
    <row r="96" spans="1:13" ht="22.5" hidden="1" x14ac:dyDescent="0.3">
      <c r="A96" s="66"/>
      <c r="B96" s="68">
        <f t="shared" si="15"/>
        <v>44</v>
      </c>
      <c r="C96" s="1">
        <f t="shared" si="14"/>
        <v>0</v>
      </c>
      <c r="D96" s="4">
        <f t="shared" si="9"/>
        <v>1</v>
      </c>
      <c r="E96" s="4">
        <f t="shared" si="10"/>
        <v>1</v>
      </c>
      <c r="F96" s="4">
        <f t="shared" si="10"/>
        <v>1</v>
      </c>
      <c r="G96" s="4">
        <f t="shared" si="11"/>
        <v>0</v>
      </c>
      <c r="H96" s="4">
        <f t="shared" si="12"/>
        <v>0</v>
      </c>
      <c r="I96" s="4">
        <f t="shared" si="12"/>
        <v>0</v>
      </c>
      <c r="J96" s="4">
        <f t="shared" si="12"/>
        <v>0</v>
      </c>
      <c r="K96" s="3">
        <f t="shared" si="13"/>
        <v>0</v>
      </c>
      <c r="L96" s="3">
        <f t="shared" si="13"/>
        <v>0</v>
      </c>
      <c r="M96" s="3">
        <f t="shared" si="13"/>
        <v>0</v>
      </c>
    </row>
    <row r="97" spans="1:13" ht="22.5" hidden="1" x14ac:dyDescent="0.3">
      <c r="A97" s="66"/>
      <c r="B97" s="68">
        <f t="shared" si="15"/>
        <v>45</v>
      </c>
      <c r="C97" s="1">
        <f t="shared" si="14"/>
        <v>0</v>
      </c>
      <c r="D97" s="4">
        <f t="shared" si="9"/>
        <v>1</v>
      </c>
      <c r="E97" s="4">
        <f t="shared" si="10"/>
        <v>1</v>
      </c>
      <c r="F97" s="4">
        <f t="shared" si="10"/>
        <v>1</v>
      </c>
      <c r="G97" s="4">
        <f t="shared" si="11"/>
        <v>0</v>
      </c>
      <c r="H97" s="4">
        <f t="shared" si="12"/>
        <v>0</v>
      </c>
      <c r="I97" s="4">
        <f t="shared" si="12"/>
        <v>0</v>
      </c>
      <c r="J97" s="4">
        <f t="shared" si="12"/>
        <v>0</v>
      </c>
      <c r="K97" s="3">
        <f t="shared" si="13"/>
        <v>0</v>
      </c>
      <c r="L97" s="3">
        <f t="shared" si="13"/>
        <v>0</v>
      </c>
      <c r="M97" s="3">
        <f t="shared" si="13"/>
        <v>0</v>
      </c>
    </row>
    <row r="98" spans="1:13" ht="22.5" hidden="1" x14ac:dyDescent="0.3">
      <c r="A98" s="66"/>
      <c r="B98" s="68">
        <f t="shared" si="15"/>
        <v>46</v>
      </c>
      <c r="C98" s="1">
        <f t="shared" si="14"/>
        <v>0</v>
      </c>
      <c r="D98" s="4">
        <f t="shared" si="9"/>
        <v>1</v>
      </c>
      <c r="E98" s="4">
        <f t="shared" si="10"/>
        <v>1</v>
      </c>
      <c r="F98" s="4">
        <f t="shared" si="10"/>
        <v>1</v>
      </c>
      <c r="G98" s="4">
        <f t="shared" si="11"/>
        <v>0</v>
      </c>
      <c r="H98" s="4">
        <f t="shared" si="12"/>
        <v>0</v>
      </c>
      <c r="I98" s="4">
        <f t="shared" si="12"/>
        <v>0</v>
      </c>
      <c r="J98" s="4">
        <f t="shared" si="12"/>
        <v>0</v>
      </c>
      <c r="K98" s="3">
        <f t="shared" si="13"/>
        <v>0</v>
      </c>
      <c r="L98" s="3">
        <f t="shared" si="13"/>
        <v>0</v>
      </c>
      <c r="M98" s="3">
        <f t="shared" si="13"/>
        <v>0</v>
      </c>
    </row>
    <row r="99" spans="1:13" ht="22.5" hidden="1" x14ac:dyDescent="0.3">
      <c r="A99" s="66"/>
      <c r="B99" s="68">
        <f t="shared" si="15"/>
        <v>47</v>
      </c>
      <c r="C99" s="1">
        <f t="shared" si="14"/>
        <v>0</v>
      </c>
      <c r="D99" s="4">
        <f t="shared" si="9"/>
        <v>1</v>
      </c>
      <c r="E99" s="4">
        <f t="shared" si="10"/>
        <v>1</v>
      </c>
      <c r="F99" s="4">
        <f t="shared" si="10"/>
        <v>1</v>
      </c>
      <c r="G99" s="4">
        <f t="shared" si="11"/>
        <v>0</v>
      </c>
      <c r="H99" s="4">
        <f t="shared" si="12"/>
        <v>0</v>
      </c>
      <c r="I99" s="4">
        <f t="shared" si="12"/>
        <v>0</v>
      </c>
      <c r="J99" s="4">
        <f t="shared" si="12"/>
        <v>0</v>
      </c>
      <c r="K99" s="3">
        <f t="shared" si="13"/>
        <v>0</v>
      </c>
      <c r="L99" s="3">
        <f t="shared" si="13"/>
        <v>0</v>
      </c>
      <c r="M99" s="3">
        <f t="shared" si="13"/>
        <v>0</v>
      </c>
    </row>
    <row r="100" spans="1:13" ht="22.5" hidden="1" x14ac:dyDescent="0.3">
      <c r="A100" s="66"/>
      <c r="B100" s="68">
        <f t="shared" si="15"/>
        <v>48</v>
      </c>
      <c r="C100" s="1">
        <f t="shared" si="14"/>
        <v>0</v>
      </c>
      <c r="D100" s="4">
        <f t="shared" si="9"/>
        <v>1</v>
      </c>
      <c r="E100" s="4">
        <f t="shared" si="10"/>
        <v>1</v>
      </c>
      <c r="F100" s="4">
        <f t="shared" si="10"/>
        <v>1</v>
      </c>
      <c r="G100" s="4">
        <f t="shared" si="11"/>
        <v>0</v>
      </c>
      <c r="H100" s="4">
        <f t="shared" si="12"/>
        <v>0</v>
      </c>
      <c r="I100" s="4">
        <f t="shared" si="12"/>
        <v>0</v>
      </c>
      <c r="J100" s="4">
        <f t="shared" si="12"/>
        <v>0</v>
      </c>
      <c r="K100" s="3">
        <f t="shared" si="13"/>
        <v>0</v>
      </c>
      <c r="L100" s="3">
        <f t="shared" si="13"/>
        <v>0</v>
      </c>
      <c r="M100" s="3">
        <f t="shared" si="13"/>
        <v>0</v>
      </c>
    </row>
    <row r="101" spans="1:13" ht="22.5" hidden="1" x14ac:dyDescent="0.3">
      <c r="A101" s="66"/>
      <c r="B101" s="68">
        <f t="shared" si="15"/>
        <v>49</v>
      </c>
      <c r="C101" s="1">
        <f t="shared" si="14"/>
        <v>0</v>
      </c>
      <c r="D101" s="4">
        <f t="shared" si="9"/>
        <v>1</v>
      </c>
      <c r="E101" s="4">
        <f t="shared" si="10"/>
        <v>1</v>
      </c>
      <c r="F101" s="4">
        <f t="shared" si="10"/>
        <v>1</v>
      </c>
      <c r="G101" s="4">
        <f t="shared" si="11"/>
        <v>0</v>
      </c>
      <c r="H101" s="4">
        <f t="shared" si="12"/>
        <v>0</v>
      </c>
      <c r="I101" s="4">
        <f t="shared" si="12"/>
        <v>0</v>
      </c>
      <c r="J101" s="4">
        <f t="shared" si="12"/>
        <v>0</v>
      </c>
      <c r="K101" s="3">
        <f t="shared" si="13"/>
        <v>0</v>
      </c>
      <c r="L101" s="3">
        <f t="shared" si="13"/>
        <v>0</v>
      </c>
      <c r="M101" s="3">
        <f t="shared" si="13"/>
        <v>0</v>
      </c>
    </row>
    <row r="102" spans="1:13" ht="22.5" hidden="1" x14ac:dyDescent="0.3">
      <c r="A102" s="66"/>
      <c r="B102" s="68">
        <f t="shared" si="15"/>
        <v>50</v>
      </c>
      <c r="C102" s="1">
        <f t="shared" si="14"/>
        <v>0</v>
      </c>
      <c r="D102" s="4">
        <f t="shared" si="9"/>
        <v>1</v>
      </c>
      <c r="E102" s="4">
        <f t="shared" si="10"/>
        <v>1</v>
      </c>
      <c r="F102" s="4">
        <f t="shared" si="10"/>
        <v>1</v>
      </c>
      <c r="G102" s="4">
        <f t="shared" si="11"/>
        <v>0</v>
      </c>
      <c r="H102" s="4">
        <f t="shared" si="12"/>
        <v>0</v>
      </c>
      <c r="I102" s="4">
        <f t="shared" si="12"/>
        <v>0</v>
      </c>
      <c r="J102" s="4">
        <f t="shared" si="12"/>
        <v>0</v>
      </c>
      <c r="K102" s="3">
        <f t="shared" si="13"/>
        <v>0</v>
      </c>
      <c r="L102" s="3">
        <f t="shared" si="13"/>
        <v>0</v>
      </c>
      <c r="M102" s="3">
        <f t="shared" si="13"/>
        <v>0</v>
      </c>
    </row>
    <row r="103" spans="1:13" ht="22.5" hidden="1" x14ac:dyDescent="0.3">
      <c r="A103" s="66"/>
      <c r="B103" s="68">
        <f t="shared" si="15"/>
        <v>51</v>
      </c>
      <c r="C103" s="1">
        <f t="shared" si="14"/>
        <v>0</v>
      </c>
      <c r="D103" s="4">
        <f t="shared" si="9"/>
        <v>1</v>
      </c>
      <c r="E103" s="4">
        <f t="shared" si="10"/>
        <v>1</v>
      </c>
      <c r="F103" s="4">
        <f t="shared" si="10"/>
        <v>1</v>
      </c>
      <c r="G103" s="4">
        <f t="shared" si="11"/>
        <v>0</v>
      </c>
      <c r="H103" s="4">
        <f t="shared" si="12"/>
        <v>0</v>
      </c>
      <c r="I103" s="4">
        <f t="shared" si="12"/>
        <v>0</v>
      </c>
      <c r="J103" s="4">
        <f t="shared" si="12"/>
        <v>0</v>
      </c>
      <c r="K103" s="3">
        <f t="shared" si="13"/>
        <v>0</v>
      </c>
      <c r="L103" s="3">
        <f t="shared" si="13"/>
        <v>0</v>
      </c>
      <c r="M103" s="3">
        <f t="shared" si="13"/>
        <v>0</v>
      </c>
    </row>
    <row r="104" spans="1:13" ht="22.5" hidden="1" x14ac:dyDescent="0.3">
      <c r="A104" s="66"/>
      <c r="B104" s="68">
        <f t="shared" si="15"/>
        <v>52</v>
      </c>
      <c r="C104" s="1">
        <f t="shared" si="14"/>
        <v>0</v>
      </c>
      <c r="D104" s="4">
        <f t="shared" si="9"/>
        <v>1</v>
      </c>
      <c r="E104" s="4">
        <f t="shared" si="10"/>
        <v>1</v>
      </c>
      <c r="F104" s="4">
        <f t="shared" si="10"/>
        <v>1</v>
      </c>
      <c r="G104" s="4">
        <f t="shared" si="11"/>
        <v>0</v>
      </c>
      <c r="H104" s="4">
        <f t="shared" si="12"/>
        <v>0</v>
      </c>
      <c r="I104" s="4">
        <f t="shared" si="12"/>
        <v>0</v>
      </c>
      <c r="J104" s="4">
        <f t="shared" si="12"/>
        <v>0</v>
      </c>
      <c r="K104" s="3">
        <f t="shared" si="13"/>
        <v>0</v>
      </c>
      <c r="L104" s="3">
        <f t="shared" si="13"/>
        <v>0</v>
      </c>
      <c r="M104" s="3">
        <f t="shared" si="13"/>
        <v>0</v>
      </c>
    </row>
    <row r="105" spans="1:13" ht="22.5" hidden="1" x14ac:dyDescent="0.3">
      <c r="A105" s="66"/>
      <c r="B105" s="68">
        <f t="shared" si="15"/>
        <v>53</v>
      </c>
      <c r="C105" s="1">
        <f t="shared" si="14"/>
        <v>0</v>
      </c>
      <c r="D105" s="4">
        <f t="shared" si="9"/>
        <v>1</v>
      </c>
      <c r="E105" s="4">
        <f t="shared" si="10"/>
        <v>1</v>
      </c>
      <c r="F105" s="4">
        <f t="shared" si="10"/>
        <v>1</v>
      </c>
      <c r="G105" s="4">
        <f t="shared" si="11"/>
        <v>0</v>
      </c>
      <c r="H105" s="4">
        <f t="shared" si="12"/>
        <v>0</v>
      </c>
      <c r="I105" s="4">
        <f t="shared" si="12"/>
        <v>0</v>
      </c>
      <c r="J105" s="4">
        <f t="shared" si="12"/>
        <v>0</v>
      </c>
      <c r="K105" s="3">
        <f t="shared" si="13"/>
        <v>0</v>
      </c>
      <c r="L105" s="3">
        <f t="shared" si="13"/>
        <v>0</v>
      </c>
      <c r="M105" s="3">
        <f t="shared" si="13"/>
        <v>0</v>
      </c>
    </row>
    <row r="106" spans="1:13" ht="22.5" hidden="1" x14ac:dyDescent="0.3">
      <c r="A106" s="66"/>
      <c r="B106" s="68">
        <f t="shared" si="15"/>
        <v>54</v>
      </c>
      <c r="C106" s="1">
        <f t="shared" si="14"/>
        <v>0</v>
      </c>
      <c r="D106" s="4">
        <f t="shared" si="9"/>
        <v>1</v>
      </c>
      <c r="E106" s="4">
        <f t="shared" si="10"/>
        <v>1</v>
      </c>
      <c r="F106" s="4">
        <f t="shared" si="10"/>
        <v>1</v>
      </c>
      <c r="G106" s="4">
        <f t="shared" si="11"/>
        <v>0</v>
      </c>
      <c r="H106" s="4">
        <f t="shared" si="12"/>
        <v>0</v>
      </c>
      <c r="I106" s="4">
        <f t="shared" si="12"/>
        <v>0</v>
      </c>
      <c r="J106" s="4">
        <f t="shared" si="12"/>
        <v>0</v>
      </c>
      <c r="K106" s="3">
        <f t="shared" si="13"/>
        <v>0</v>
      </c>
      <c r="L106" s="3">
        <f t="shared" si="13"/>
        <v>0</v>
      </c>
      <c r="M106" s="3">
        <f t="shared" si="13"/>
        <v>0</v>
      </c>
    </row>
    <row r="107" spans="1:13" ht="22.5" hidden="1" x14ac:dyDescent="0.3">
      <c r="A107" s="66"/>
      <c r="B107" s="68">
        <f t="shared" si="15"/>
        <v>55</v>
      </c>
      <c r="C107" s="1">
        <f t="shared" si="14"/>
        <v>0</v>
      </c>
      <c r="D107" s="4">
        <f t="shared" si="9"/>
        <v>1</v>
      </c>
      <c r="E107" s="4">
        <f t="shared" si="10"/>
        <v>1</v>
      </c>
      <c r="F107" s="4">
        <f t="shared" si="10"/>
        <v>1</v>
      </c>
      <c r="G107" s="4">
        <f t="shared" si="11"/>
        <v>0</v>
      </c>
      <c r="H107" s="4">
        <f t="shared" si="12"/>
        <v>0</v>
      </c>
      <c r="I107" s="4">
        <f t="shared" si="12"/>
        <v>0</v>
      </c>
      <c r="J107" s="4">
        <f t="shared" si="12"/>
        <v>0</v>
      </c>
      <c r="K107" s="3">
        <f t="shared" si="13"/>
        <v>0</v>
      </c>
      <c r="L107" s="3">
        <f t="shared" si="13"/>
        <v>0</v>
      </c>
      <c r="M107" s="3">
        <f t="shared" si="13"/>
        <v>0</v>
      </c>
    </row>
    <row r="108" spans="1:13" ht="22.5" hidden="1" x14ac:dyDescent="0.3">
      <c r="A108" s="66"/>
      <c r="B108" s="68">
        <f t="shared" si="15"/>
        <v>56</v>
      </c>
      <c r="C108" s="1">
        <f t="shared" si="14"/>
        <v>0</v>
      </c>
      <c r="D108" s="4">
        <f t="shared" si="9"/>
        <v>1</v>
      </c>
      <c r="E108" s="4">
        <f t="shared" si="10"/>
        <v>1</v>
      </c>
      <c r="F108" s="4">
        <f t="shared" si="10"/>
        <v>1</v>
      </c>
      <c r="G108" s="4">
        <f t="shared" si="11"/>
        <v>0</v>
      </c>
      <c r="H108" s="4">
        <f t="shared" si="12"/>
        <v>0</v>
      </c>
      <c r="I108" s="4">
        <f t="shared" si="12"/>
        <v>0</v>
      </c>
      <c r="J108" s="4">
        <f t="shared" si="12"/>
        <v>0</v>
      </c>
      <c r="K108" s="3">
        <f t="shared" si="13"/>
        <v>0</v>
      </c>
      <c r="L108" s="3">
        <f t="shared" si="13"/>
        <v>0</v>
      </c>
      <c r="M108" s="3">
        <f t="shared" si="13"/>
        <v>0</v>
      </c>
    </row>
    <row r="109" spans="1:13" ht="22.5" hidden="1" x14ac:dyDescent="0.3">
      <c r="A109" s="66"/>
      <c r="B109" s="68">
        <f t="shared" si="15"/>
        <v>57</v>
      </c>
      <c r="C109" s="1">
        <f t="shared" si="14"/>
        <v>0</v>
      </c>
      <c r="D109" s="4">
        <f t="shared" si="9"/>
        <v>1</v>
      </c>
      <c r="E109" s="4">
        <f t="shared" si="10"/>
        <v>1</v>
      </c>
      <c r="F109" s="4">
        <f t="shared" si="10"/>
        <v>1</v>
      </c>
      <c r="G109" s="4">
        <f t="shared" si="11"/>
        <v>0</v>
      </c>
      <c r="H109" s="4">
        <f t="shared" si="12"/>
        <v>0</v>
      </c>
      <c r="I109" s="4">
        <f t="shared" si="12"/>
        <v>0</v>
      </c>
      <c r="J109" s="4">
        <f t="shared" si="12"/>
        <v>0</v>
      </c>
      <c r="K109" s="3">
        <f t="shared" si="13"/>
        <v>0</v>
      </c>
      <c r="L109" s="3">
        <f t="shared" si="13"/>
        <v>0</v>
      </c>
      <c r="M109" s="3">
        <f t="shared" si="13"/>
        <v>0</v>
      </c>
    </row>
    <row r="110" spans="1:13" ht="22.5" hidden="1" x14ac:dyDescent="0.3">
      <c r="A110" s="66"/>
      <c r="B110" s="68">
        <f t="shared" si="15"/>
        <v>58</v>
      </c>
      <c r="C110" s="1">
        <f t="shared" si="14"/>
        <v>0</v>
      </c>
      <c r="D110" s="4">
        <f t="shared" si="9"/>
        <v>1</v>
      </c>
      <c r="E110" s="4">
        <f t="shared" si="10"/>
        <v>1</v>
      </c>
      <c r="F110" s="4">
        <f t="shared" si="10"/>
        <v>1</v>
      </c>
      <c r="G110" s="4">
        <f t="shared" si="11"/>
        <v>0</v>
      </c>
      <c r="H110" s="4">
        <f t="shared" si="12"/>
        <v>0</v>
      </c>
      <c r="I110" s="4">
        <f t="shared" si="12"/>
        <v>0</v>
      </c>
      <c r="J110" s="4">
        <f t="shared" si="12"/>
        <v>0</v>
      </c>
      <c r="K110" s="3">
        <f t="shared" si="13"/>
        <v>0</v>
      </c>
      <c r="L110" s="3">
        <f t="shared" si="13"/>
        <v>0</v>
      </c>
      <c r="M110" s="3">
        <f t="shared" si="13"/>
        <v>0</v>
      </c>
    </row>
    <row r="111" spans="1:13" ht="22.5" hidden="1" x14ac:dyDescent="0.3">
      <c r="A111" s="66"/>
      <c r="B111" s="68">
        <f t="shared" si="15"/>
        <v>59</v>
      </c>
      <c r="C111" s="1">
        <f t="shared" si="14"/>
        <v>0</v>
      </c>
      <c r="D111" s="4">
        <f t="shared" si="9"/>
        <v>1</v>
      </c>
      <c r="E111" s="4">
        <f t="shared" si="10"/>
        <v>1</v>
      </c>
      <c r="F111" s="4">
        <f t="shared" si="10"/>
        <v>1</v>
      </c>
      <c r="G111" s="4">
        <f t="shared" si="11"/>
        <v>0</v>
      </c>
      <c r="H111" s="4">
        <f t="shared" si="12"/>
        <v>0</v>
      </c>
      <c r="I111" s="4">
        <f t="shared" si="12"/>
        <v>0</v>
      </c>
      <c r="J111" s="4">
        <f t="shared" si="12"/>
        <v>0</v>
      </c>
      <c r="K111" s="3">
        <f t="shared" si="13"/>
        <v>0</v>
      </c>
      <c r="L111" s="3">
        <f t="shared" si="13"/>
        <v>0</v>
      </c>
      <c r="M111" s="3">
        <f t="shared" si="13"/>
        <v>0</v>
      </c>
    </row>
    <row r="112" spans="1:13" ht="22.5" hidden="1" x14ac:dyDescent="0.3">
      <c r="A112" s="66"/>
      <c r="B112" s="68">
        <f t="shared" si="15"/>
        <v>60</v>
      </c>
      <c r="C112" s="1">
        <f t="shared" si="14"/>
        <v>0</v>
      </c>
      <c r="D112" s="4">
        <f t="shared" si="9"/>
        <v>1</v>
      </c>
      <c r="E112" s="4">
        <f t="shared" si="10"/>
        <v>1</v>
      </c>
      <c r="F112" s="4">
        <f t="shared" si="10"/>
        <v>1</v>
      </c>
      <c r="G112" s="4">
        <f t="shared" si="11"/>
        <v>0</v>
      </c>
      <c r="H112" s="4">
        <f t="shared" si="12"/>
        <v>0</v>
      </c>
      <c r="I112" s="4">
        <f t="shared" si="12"/>
        <v>0</v>
      </c>
      <c r="J112" s="4">
        <f t="shared" si="12"/>
        <v>0</v>
      </c>
      <c r="K112" s="3">
        <f t="shared" si="13"/>
        <v>0</v>
      </c>
      <c r="L112" s="3">
        <f t="shared" si="13"/>
        <v>0</v>
      </c>
      <c r="M112" s="3">
        <f t="shared" si="13"/>
        <v>0</v>
      </c>
    </row>
    <row r="113" spans="1:11" ht="22.5" hidden="1" x14ac:dyDescent="0.3">
      <c r="A113" s="3"/>
      <c r="B113" s="3"/>
      <c r="C113" s="3"/>
      <c r="D113" s="4" t="s">
        <v>4</v>
      </c>
      <c r="E113" s="3"/>
      <c r="F113" s="3"/>
      <c r="G113" s="3"/>
      <c r="H113" s="3"/>
      <c r="I113" s="3"/>
      <c r="J113" s="3"/>
      <c r="K113" s="3"/>
    </row>
    <row r="114" spans="1:11" hidden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</sheetData>
  <sheetProtection algorithmName="SHA-512" hashValue="gOGnx4gNySryxOpC9atc3GBl1VswxmyE2uGf4WrPsAbegFL6vXqMq7BoRZLVQRWbzJAGeiwYON2qIfC2V44ZRg==" saltValue="UWpcnackSBoDKPyW43hfdA==" spinCount="100000" sheet="1" objects="1" scenarios="1" selectLockedCells="1"/>
  <mergeCells count="5">
    <mergeCell ref="A1:D3"/>
    <mergeCell ref="B4:C4"/>
    <mergeCell ref="B6:C6"/>
    <mergeCell ref="B7:C7"/>
    <mergeCell ref="B10:C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0835-AA90-4ECB-8B3D-4F2D2B2965F8}">
  <dimension ref="A1:M544"/>
  <sheetViews>
    <sheetView zoomScale="70" zoomScaleNormal="70" workbookViewId="0">
      <selection activeCell="B6" sqref="B6:C6"/>
    </sheetView>
  </sheetViews>
  <sheetFormatPr defaultRowHeight="12.75" x14ac:dyDescent="0.2"/>
  <cols>
    <col min="1" max="1" width="115.5703125" style="2" customWidth="1"/>
    <col min="2" max="2" width="54.42578125" style="2" customWidth="1"/>
    <col min="3" max="4" width="33.42578125" style="2" customWidth="1"/>
    <col min="5" max="5" width="15.7109375" style="2" customWidth="1"/>
    <col min="6" max="6" width="21.42578125" style="2" customWidth="1"/>
    <col min="7" max="7" width="22.7109375" style="2" customWidth="1"/>
    <col min="8" max="11" width="15.7109375" style="2" customWidth="1"/>
    <col min="12" max="16384" width="9.140625" style="2"/>
  </cols>
  <sheetData>
    <row r="1" spans="1:11" ht="34.5" x14ac:dyDescent="0.45">
      <c r="A1" s="147" t="s">
        <v>26</v>
      </c>
      <c r="B1" s="148"/>
      <c r="C1" s="148"/>
      <c r="D1" s="148"/>
      <c r="E1" s="149"/>
      <c r="F1" s="149"/>
      <c r="G1" s="149"/>
      <c r="H1" s="149"/>
      <c r="I1" s="72"/>
      <c r="J1" s="72"/>
      <c r="K1" s="72"/>
    </row>
    <row r="2" spans="1:11" ht="66" customHeight="1" x14ac:dyDescent="0.45">
      <c r="A2" s="148"/>
      <c r="B2" s="148"/>
      <c r="C2" s="148"/>
      <c r="D2" s="148"/>
      <c r="E2" s="149"/>
      <c r="F2" s="149"/>
      <c r="G2" s="149"/>
      <c r="H2" s="149"/>
      <c r="I2" s="72"/>
      <c r="J2" s="72"/>
      <c r="K2" s="72"/>
    </row>
    <row r="3" spans="1:11" ht="13.5" thickBot="1" x14ac:dyDescent="0.25">
      <c r="A3" s="150"/>
      <c r="B3" s="150"/>
      <c r="C3" s="150"/>
      <c r="D3" s="150"/>
      <c r="E3" s="151"/>
      <c r="F3" s="151"/>
      <c r="G3" s="151"/>
      <c r="H3" s="151"/>
      <c r="I3" s="3"/>
      <c r="J3" s="3"/>
      <c r="K3" s="3"/>
    </row>
    <row r="4" spans="1:11" s="5" customFormat="1" ht="24" thickTop="1" x14ac:dyDescent="0.35">
      <c r="A4" s="152"/>
      <c r="B4" s="153" t="s">
        <v>13</v>
      </c>
      <c r="C4" s="154"/>
      <c r="D4" s="155"/>
      <c r="E4" s="156"/>
      <c r="F4" s="156"/>
      <c r="G4" s="156"/>
      <c r="H4" s="156"/>
      <c r="I4" s="4"/>
      <c r="J4" s="4"/>
      <c r="K4" s="4"/>
    </row>
    <row r="5" spans="1:11" x14ac:dyDescent="0.2">
      <c r="A5" s="157"/>
      <c r="B5" s="158"/>
      <c r="C5" s="159"/>
      <c r="D5" s="160"/>
      <c r="E5" s="151"/>
      <c r="F5" s="151"/>
      <c r="G5" s="151"/>
      <c r="H5" s="151"/>
      <c r="I5" s="3"/>
      <c r="J5" s="3"/>
      <c r="K5" s="3"/>
    </row>
    <row r="6" spans="1:11" s="5" customFormat="1" ht="23.25" x14ac:dyDescent="0.35">
      <c r="A6" s="161" t="s">
        <v>15</v>
      </c>
      <c r="B6" s="131"/>
      <c r="C6" s="132"/>
      <c r="D6" s="160"/>
      <c r="E6" s="156"/>
      <c r="F6" s="156"/>
      <c r="G6" s="156"/>
      <c r="H6" s="156"/>
      <c r="I6" s="4"/>
      <c r="J6" s="4"/>
      <c r="K6" s="4"/>
    </row>
    <row r="7" spans="1:11" ht="22.5" x14ac:dyDescent="0.3">
      <c r="A7" s="161" t="s">
        <v>16</v>
      </c>
      <c r="B7" s="131"/>
      <c r="C7" s="132"/>
      <c r="D7" s="160"/>
      <c r="E7" s="156"/>
      <c r="F7" s="156"/>
      <c r="G7" s="156"/>
      <c r="H7" s="156"/>
      <c r="I7" s="3"/>
      <c r="J7" s="3"/>
      <c r="K7" s="3"/>
    </row>
    <row r="8" spans="1:11" ht="22.5" x14ac:dyDescent="0.3">
      <c r="A8" s="161" t="s">
        <v>10</v>
      </c>
      <c r="B8" s="133"/>
      <c r="C8" s="134"/>
      <c r="D8" s="162"/>
      <c r="E8" s="156"/>
      <c r="F8" s="156"/>
      <c r="G8" s="156"/>
      <c r="H8" s="156"/>
      <c r="I8" s="3"/>
      <c r="J8" s="3"/>
      <c r="K8" s="3"/>
    </row>
    <row r="9" spans="1:11" ht="22.5" x14ac:dyDescent="0.3">
      <c r="A9" s="161" t="s">
        <v>8</v>
      </c>
      <c r="B9" s="135"/>
      <c r="C9" s="136"/>
      <c r="D9" s="160"/>
      <c r="E9" s="156"/>
      <c r="F9" s="156"/>
      <c r="G9" s="156"/>
      <c r="H9" s="156"/>
      <c r="I9" s="3"/>
      <c r="J9" s="3"/>
      <c r="K9" s="3"/>
    </row>
    <row r="10" spans="1:11" ht="23.25" thickBot="1" x14ac:dyDescent="0.35">
      <c r="A10" s="163" t="s">
        <v>17</v>
      </c>
      <c r="B10" s="137"/>
      <c r="C10" s="138"/>
      <c r="D10" s="164"/>
      <c r="E10" s="156"/>
      <c r="F10" s="156"/>
      <c r="G10" s="156"/>
      <c r="H10" s="156"/>
      <c r="I10" s="3"/>
      <c r="J10" s="3"/>
      <c r="K10" s="3"/>
    </row>
    <row r="11" spans="1:11" ht="45.75" thickTop="1" x14ac:dyDescent="0.3">
      <c r="A11" s="165" t="s">
        <v>18</v>
      </c>
      <c r="B11" s="166" t="s">
        <v>21</v>
      </c>
      <c r="C11" s="166" t="s">
        <v>20</v>
      </c>
      <c r="D11" s="167" t="s">
        <v>23</v>
      </c>
      <c r="E11" s="168"/>
      <c r="F11" s="168"/>
      <c r="G11" s="168"/>
      <c r="H11" s="168"/>
    </row>
    <row r="12" spans="1:11" ht="22.5" x14ac:dyDescent="0.3">
      <c r="A12" s="169"/>
      <c r="B12" s="170"/>
      <c r="C12" s="170"/>
      <c r="D12" s="171"/>
      <c r="E12" s="168"/>
      <c r="F12" s="168"/>
      <c r="G12" s="168"/>
      <c r="H12" s="168"/>
    </row>
    <row r="13" spans="1:11" x14ac:dyDescent="0.2">
      <c r="A13" s="172"/>
      <c r="B13" s="173"/>
      <c r="C13" s="173"/>
      <c r="D13" s="174"/>
      <c r="E13" s="168"/>
      <c r="F13" s="168"/>
      <c r="G13" s="168"/>
      <c r="H13" s="168"/>
    </row>
    <row r="14" spans="1:11" ht="22.5" x14ac:dyDescent="0.3">
      <c r="A14" s="175" t="s">
        <v>5</v>
      </c>
      <c r="B14" s="110">
        <v>0</v>
      </c>
      <c r="C14" s="110">
        <v>0</v>
      </c>
      <c r="D14" s="111">
        <v>0</v>
      </c>
      <c r="E14" s="168"/>
      <c r="F14" s="168"/>
      <c r="G14" s="168"/>
      <c r="H14" s="168"/>
    </row>
    <row r="15" spans="1:11" ht="22.5" x14ac:dyDescent="0.3">
      <c r="A15" s="175" t="s">
        <v>0</v>
      </c>
      <c r="B15" s="176">
        <f>+B14*0.0825</f>
        <v>0</v>
      </c>
      <c r="C15" s="178" t="s">
        <v>22</v>
      </c>
      <c r="D15" s="177" t="s">
        <v>22</v>
      </c>
      <c r="E15" s="168"/>
      <c r="F15" s="168"/>
      <c r="G15" s="168"/>
      <c r="H15" s="168"/>
    </row>
    <row r="16" spans="1:11" ht="22.5" x14ac:dyDescent="0.3">
      <c r="A16" s="175" t="s">
        <v>1</v>
      </c>
      <c r="B16" s="110">
        <v>0</v>
      </c>
      <c r="C16" s="178" t="s">
        <v>22</v>
      </c>
      <c r="D16" s="177" t="s">
        <v>22</v>
      </c>
      <c r="E16" s="168"/>
      <c r="F16" s="168"/>
      <c r="G16" s="168"/>
      <c r="H16" s="168"/>
    </row>
    <row r="17" spans="1:11" ht="22.5" x14ac:dyDescent="0.3">
      <c r="A17" s="175" t="s">
        <v>24</v>
      </c>
      <c r="B17" s="139">
        <v>0</v>
      </c>
      <c r="C17" s="179" t="s">
        <v>22</v>
      </c>
      <c r="D17" s="177" t="s">
        <v>22</v>
      </c>
      <c r="E17" s="168"/>
      <c r="F17" s="168"/>
      <c r="G17" s="168"/>
      <c r="H17" s="168"/>
    </row>
    <row r="18" spans="1:11" ht="22.5" x14ac:dyDescent="0.3">
      <c r="A18" s="175" t="s">
        <v>2</v>
      </c>
      <c r="B18" s="140">
        <v>0</v>
      </c>
      <c r="C18" s="142">
        <v>0</v>
      </c>
      <c r="D18" s="143">
        <v>0</v>
      </c>
      <c r="E18" s="168"/>
      <c r="F18" s="168"/>
      <c r="G18" s="168"/>
      <c r="H18" s="168"/>
    </row>
    <row r="19" spans="1:11" ht="22.5" x14ac:dyDescent="0.3">
      <c r="A19" s="175" t="s">
        <v>7</v>
      </c>
      <c r="B19" s="141">
        <v>0</v>
      </c>
      <c r="C19" s="144">
        <v>0</v>
      </c>
      <c r="D19" s="145">
        <v>0</v>
      </c>
      <c r="E19" s="156"/>
      <c r="F19" s="156"/>
      <c r="G19" s="156"/>
      <c r="H19" s="156"/>
      <c r="I19" s="3"/>
      <c r="J19" s="3"/>
      <c r="K19" s="3"/>
    </row>
    <row r="20" spans="1:11" ht="22.5" x14ac:dyDescent="0.3">
      <c r="A20" s="175" t="s">
        <v>6</v>
      </c>
      <c r="B20" s="180">
        <v>0</v>
      </c>
      <c r="C20" s="181">
        <v>7.8E-2</v>
      </c>
      <c r="D20" s="182" t="s">
        <v>22</v>
      </c>
      <c r="E20" s="156"/>
      <c r="F20" s="156"/>
      <c r="G20" s="156"/>
      <c r="H20" s="156"/>
      <c r="I20" s="3"/>
      <c r="J20" s="3"/>
      <c r="K20" s="3"/>
    </row>
    <row r="21" spans="1:11" ht="22.5" x14ac:dyDescent="0.3">
      <c r="A21" s="175"/>
      <c r="B21" s="183"/>
      <c r="C21" s="183"/>
      <c r="D21" s="184"/>
      <c r="E21" s="156"/>
      <c r="F21" s="156"/>
      <c r="G21" s="156"/>
      <c r="H21" s="156"/>
      <c r="I21" s="3"/>
      <c r="J21" s="3"/>
      <c r="K21" s="3"/>
    </row>
    <row r="22" spans="1:11" ht="22.5" x14ac:dyDescent="0.3">
      <c r="A22" s="185" t="s">
        <v>3</v>
      </c>
      <c r="B22" s="186" t="e">
        <f>PMT(B18/12,B19,+B14+B15-B16+B17)*-1</f>
        <v>#NUM!</v>
      </c>
      <c r="C22" s="186" t="e">
        <f>PMT(C18/12,C19,C14)*-1/(1-C20)</f>
        <v>#NUM!</v>
      </c>
      <c r="D22" s="187" t="e">
        <f>PMT(D18/12,D19,D14)*-1</f>
        <v>#NUM!</v>
      </c>
      <c r="E22" s="156"/>
      <c r="F22" s="156"/>
      <c r="G22" s="156"/>
      <c r="H22" s="156"/>
      <c r="I22" s="3"/>
      <c r="J22" s="3"/>
      <c r="K22" s="3"/>
    </row>
    <row r="23" spans="1:11" ht="22.5" x14ac:dyDescent="0.3">
      <c r="A23" s="188" t="s">
        <v>25</v>
      </c>
      <c r="B23" s="189"/>
      <c r="C23" s="189"/>
      <c r="D23" s="189"/>
      <c r="E23" s="189"/>
      <c r="F23" s="189"/>
      <c r="G23" s="190"/>
      <c r="H23" s="156"/>
      <c r="I23" s="3"/>
      <c r="J23" s="3"/>
      <c r="K23" s="3"/>
    </row>
    <row r="24" spans="1:11" ht="95.25" customHeight="1" x14ac:dyDescent="0.3">
      <c r="A24" s="191"/>
      <c r="B24" s="192" t="s">
        <v>36</v>
      </c>
      <c r="C24" s="192" t="s">
        <v>36</v>
      </c>
      <c r="D24" s="192" t="s">
        <v>36</v>
      </c>
      <c r="E24" s="193" t="s">
        <v>33</v>
      </c>
      <c r="F24" s="193" t="s">
        <v>34</v>
      </c>
      <c r="G24" s="194" t="s">
        <v>35</v>
      </c>
      <c r="H24" s="156"/>
      <c r="I24" s="3"/>
      <c r="J24" s="3"/>
      <c r="K24" s="3"/>
    </row>
    <row r="25" spans="1:11" ht="22.5" x14ac:dyDescent="0.3">
      <c r="A25" s="191" t="s">
        <v>27</v>
      </c>
      <c r="B25" s="195">
        <f>+B$9/F25*E25/12*(1-G25)</f>
        <v>0</v>
      </c>
      <c r="C25" s="195">
        <f>+B25</f>
        <v>0</v>
      </c>
      <c r="D25" s="195">
        <f>+C25</f>
        <v>0</v>
      </c>
      <c r="E25" s="195">
        <v>50</v>
      </c>
      <c r="F25" s="196">
        <v>6000</v>
      </c>
      <c r="G25" s="112">
        <v>0</v>
      </c>
      <c r="H25" s="156"/>
      <c r="I25" s="3"/>
      <c r="J25" s="3"/>
      <c r="K25" s="3"/>
    </row>
    <row r="26" spans="1:11" ht="22.5" x14ac:dyDescent="0.3">
      <c r="A26" s="191" t="s">
        <v>28</v>
      </c>
      <c r="B26" s="195">
        <f>+B$9/F26*E26/12*(1-G26)</f>
        <v>0</v>
      </c>
      <c r="C26" s="195">
        <f>+B26</f>
        <v>0</v>
      </c>
      <c r="D26" s="195">
        <f>+B26</f>
        <v>0</v>
      </c>
      <c r="E26" s="195">
        <v>500</v>
      </c>
      <c r="F26" s="196">
        <v>36000</v>
      </c>
      <c r="G26" s="112">
        <v>0</v>
      </c>
      <c r="H26" s="156"/>
      <c r="I26" s="3"/>
      <c r="J26" s="3"/>
      <c r="K26" s="3"/>
    </row>
    <row r="27" spans="1:11" ht="22.5" x14ac:dyDescent="0.3">
      <c r="A27" s="191" t="s">
        <v>29</v>
      </c>
      <c r="B27" s="195">
        <f t="shared" ref="B27:B30" si="0">+B$9/F27*E27/12*(1-G27)</f>
        <v>0</v>
      </c>
      <c r="C27" s="195">
        <f t="shared" ref="C27:C31" si="1">+B27</f>
        <v>0</v>
      </c>
      <c r="D27" s="195">
        <f t="shared" ref="D27:D31" si="2">+B27</f>
        <v>0</v>
      </c>
      <c r="E27" s="198">
        <v>150</v>
      </c>
      <c r="F27" s="196">
        <v>30000</v>
      </c>
      <c r="G27" s="112">
        <v>0</v>
      </c>
      <c r="H27" s="156" t="s">
        <v>4</v>
      </c>
      <c r="I27" s="3"/>
      <c r="J27" s="3"/>
      <c r="K27" s="3"/>
    </row>
    <row r="28" spans="1:11" ht="22.5" x14ac:dyDescent="0.3">
      <c r="A28" s="191" t="s">
        <v>30</v>
      </c>
      <c r="B28" s="195">
        <f t="shared" si="0"/>
        <v>0</v>
      </c>
      <c r="C28" s="195">
        <f t="shared" si="1"/>
        <v>0</v>
      </c>
      <c r="D28" s="195">
        <f t="shared" si="2"/>
        <v>0</v>
      </c>
      <c r="E28" s="198">
        <v>60</v>
      </c>
      <c r="F28" s="196">
        <v>20000</v>
      </c>
      <c r="G28" s="112">
        <v>0</v>
      </c>
      <c r="H28" s="156" t="s">
        <v>4</v>
      </c>
      <c r="I28" s="3"/>
      <c r="J28" s="3"/>
      <c r="K28" s="3"/>
    </row>
    <row r="29" spans="1:11" ht="22.5" x14ac:dyDescent="0.3">
      <c r="A29" s="191" t="s">
        <v>31</v>
      </c>
      <c r="B29" s="195">
        <f t="shared" si="0"/>
        <v>0</v>
      </c>
      <c r="C29" s="195">
        <f t="shared" si="1"/>
        <v>0</v>
      </c>
      <c r="D29" s="195">
        <f t="shared" si="2"/>
        <v>0</v>
      </c>
      <c r="E29" s="198">
        <v>70</v>
      </c>
      <c r="F29" s="196">
        <v>12000</v>
      </c>
      <c r="G29" s="112">
        <v>0</v>
      </c>
      <c r="H29" s="156" t="s">
        <v>4</v>
      </c>
      <c r="I29" s="3"/>
      <c r="J29" s="3"/>
      <c r="K29" s="3"/>
    </row>
    <row r="30" spans="1:11" ht="22.5" x14ac:dyDescent="0.3">
      <c r="A30" s="191" t="s">
        <v>32</v>
      </c>
      <c r="B30" s="195">
        <f t="shared" si="0"/>
        <v>0</v>
      </c>
      <c r="C30" s="195">
        <f t="shared" si="1"/>
        <v>0</v>
      </c>
      <c r="D30" s="195">
        <f t="shared" si="2"/>
        <v>0</v>
      </c>
      <c r="E30" s="198">
        <v>25</v>
      </c>
      <c r="F30" s="196">
        <v>12000</v>
      </c>
      <c r="G30" s="112">
        <v>0</v>
      </c>
      <c r="H30" s="156"/>
      <c r="I30" s="3"/>
      <c r="J30" s="3"/>
      <c r="K30" s="3"/>
    </row>
    <row r="31" spans="1:11" ht="22.5" x14ac:dyDescent="0.3">
      <c r="A31" s="191" t="s">
        <v>37</v>
      </c>
      <c r="B31" s="195" t="e">
        <f>+B9/B10*E31/12</f>
        <v>#DIV/0!</v>
      </c>
      <c r="C31" s="195" t="e">
        <f t="shared" si="1"/>
        <v>#DIV/0!</v>
      </c>
      <c r="D31" s="195" t="e">
        <f t="shared" si="2"/>
        <v>#DIV/0!</v>
      </c>
      <c r="E31" s="113">
        <v>3.75</v>
      </c>
      <c r="F31" s="199" t="s">
        <v>38</v>
      </c>
      <c r="G31" s="200" t="s">
        <v>38</v>
      </c>
      <c r="H31" s="156"/>
      <c r="I31" s="3"/>
      <c r="J31" s="3"/>
      <c r="K31" s="3"/>
    </row>
    <row r="32" spans="1:11" ht="22.5" x14ac:dyDescent="0.3">
      <c r="A32" s="191"/>
      <c r="B32" s="198"/>
      <c r="C32" s="198"/>
      <c r="D32" s="198"/>
      <c r="E32" s="198"/>
      <c r="F32" s="196"/>
      <c r="G32" s="197"/>
      <c r="H32" s="156"/>
      <c r="I32" s="3"/>
      <c r="J32" s="3"/>
      <c r="K32" s="3"/>
    </row>
    <row r="33" spans="1:11" ht="23.25" thickBot="1" x14ac:dyDescent="0.35">
      <c r="A33" s="191" t="s">
        <v>39</v>
      </c>
      <c r="B33" s="195" t="e">
        <f>SUM(B25:B31)</f>
        <v>#DIV/0!</v>
      </c>
      <c r="C33" s="195" t="e">
        <f t="shared" ref="C33:D33" si="3">SUM(C25:C31)</f>
        <v>#DIV/0!</v>
      </c>
      <c r="D33" s="195" t="e">
        <f t="shared" si="3"/>
        <v>#DIV/0!</v>
      </c>
      <c r="E33" s="198"/>
      <c r="F33" s="196"/>
      <c r="G33" s="197"/>
      <c r="H33" s="156"/>
      <c r="I33" s="3"/>
      <c r="J33" s="3"/>
      <c r="K33" s="3"/>
    </row>
    <row r="34" spans="1:11" ht="23.25" thickTop="1" x14ac:dyDescent="0.3">
      <c r="A34" s="201" t="s">
        <v>40</v>
      </c>
      <c r="B34" s="202"/>
      <c r="C34" s="202"/>
      <c r="D34" s="202"/>
      <c r="E34" s="203" t="s">
        <v>4</v>
      </c>
      <c r="F34" s="202"/>
      <c r="G34" s="204" t="s">
        <v>4</v>
      </c>
      <c r="H34" s="156"/>
      <c r="I34" s="3"/>
      <c r="J34" s="3"/>
      <c r="K34" s="3"/>
    </row>
    <row r="35" spans="1:11" ht="22.5" x14ac:dyDescent="0.3">
      <c r="A35" s="205" t="s">
        <v>41</v>
      </c>
      <c r="B35" s="206">
        <f>64.25/12+7.5/12</f>
        <v>5.979166666666667</v>
      </c>
      <c r="C35" s="207">
        <f>+B35</f>
        <v>5.979166666666667</v>
      </c>
      <c r="D35" s="207">
        <f>+C35</f>
        <v>5.979166666666667</v>
      </c>
      <c r="E35" s="208"/>
      <c r="F35" s="208"/>
      <c r="G35" s="209"/>
      <c r="H35" s="156"/>
      <c r="I35" s="3"/>
      <c r="J35" s="3"/>
      <c r="K35" s="3"/>
    </row>
    <row r="36" spans="1:11" ht="22.5" x14ac:dyDescent="0.3">
      <c r="A36" s="205" t="s">
        <v>42</v>
      </c>
      <c r="B36" s="210">
        <f>+E36*(1+G36)</f>
        <v>70</v>
      </c>
      <c r="C36" s="210">
        <f>+B36</f>
        <v>70</v>
      </c>
      <c r="D36" s="210">
        <f>+C36</f>
        <v>70</v>
      </c>
      <c r="E36" s="210">
        <v>70</v>
      </c>
      <c r="F36" s="211" t="s">
        <v>22</v>
      </c>
      <c r="G36" s="146">
        <v>0</v>
      </c>
      <c r="H36" s="156"/>
      <c r="I36" s="3"/>
      <c r="J36" s="3"/>
      <c r="K36" s="3"/>
    </row>
    <row r="37" spans="1:11" ht="22.5" x14ac:dyDescent="0.3">
      <c r="A37" s="205" t="s">
        <v>46</v>
      </c>
      <c r="B37" s="210" t="e">
        <f>+B16/B19</f>
        <v>#DIV/0!</v>
      </c>
      <c r="C37" s="210">
        <v>0</v>
      </c>
      <c r="D37" s="210">
        <v>0</v>
      </c>
      <c r="E37" s="210"/>
      <c r="F37" s="211"/>
      <c r="G37" s="209"/>
      <c r="H37" s="156"/>
      <c r="I37" s="3"/>
      <c r="J37" s="3"/>
      <c r="K37" s="3"/>
    </row>
    <row r="38" spans="1:11" ht="23.25" thickBot="1" x14ac:dyDescent="0.35">
      <c r="A38" s="212" t="s">
        <v>43</v>
      </c>
      <c r="B38" s="213" t="e">
        <f>SUM(B35:B37)</f>
        <v>#DIV/0!</v>
      </c>
      <c r="C38" s="213">
        <f t="shared" ref="C38:D38" si="4">SUM(C35:C37)</f>
        <v>75.979166666666671</v>
      </c>
      <c r="D38" s="213">
        <f t="shared" si="4"/>
        <v>75.979166666666671</v>
      </c>
      <c r="E38" s="214"/>
      <c r="F38" s="214"/>
      <c r="G38" s="215"/>
      <c r="H38" s="156"/>
      <c r="I38" s="3"/>
      <c r="J38" s="3"/>
      <c r="K38" s="3"/>
    </row>
    <row r="39" spans="1:11" ht="23.25" thickTop="1" x14ac:dyDescent="0.3">
      <c r="A39" s="216" t="s">
        <v>44</v>
      </c>
      <c r="B39" s="217" t="e">
        <f>+B38+B33+B22</f>
        <v>#DIV/0!</v>
      </c>
      <c r="C39" s="217" t="e">
        <f t="shared" ref="C39:D39" si="5">+C38+C33+C22</f>
        <v>#DIV/0!</v>
      </c>
      <c r="D39" s="217" t="e">
        <f t="shared" si="5"/>
        <v>#DIV/0!</v>
      </c>
      <c r="E39" s="216"/>
      <c r="F39" s="216"/>
      <c r="G39" s="216"/>
      <c r="H39" s="156"/>
      <c r="I39" s="3"/>
      <c r="J39" s="3"/>
      <c r="K39" s="3"/>
    </row>
    <row r="40" spans="1:11" ht="22.5" x14ac:dyDescent="0.3">
      <c r="A40" s="218" t="s">
        <v>45</v>
      </c>
      <c r="B40" s="218"/>
      <c r="C40" s="218"/>
      <c r="D40" s="218"/>
      <c r="E40" s="156"/>
      <c r="F40" s="156"/>
      <c r="G40" s="156"/>
      <c r="H40" s="156"/>
      <c r="I40" s="3"/>
      <c r="J40" s="3"/>
      <c r="K40" s="3"/>
    </row>
    <row r="41" spans="1:11" ht="22.5" x14ac:dyDescent="0.3">
      <c r="A41" s="219" t="s">
        <v>11</v>
      </c>
      <c r="B41" s="218">
        <v>12</v>
      </c>
      <c r="C41" s="218">
        <v>0</v>
      </c>
      <c r="D41" s="218">
        <v>0</v>
      </c>
      <c r="E41" s="156"/>
      <c r="F41" s="156"/>
      <c r="G41" s="156"/>
      <c r="H41" s="156"/>
      <c r="I41" s="3"/>
      <c r="J41" s="3"/>
      <c r="K41" s="3"/>
    </row>
    <row r="42" spans="1:11" ht="22.5" x14ac:dyDescent="0.3">
      <c r="A42" s="219" t="s">
        <v>52</v>
      </c>
      <c r="B42" s="218">
        <v>0</v>
      </c>
      <c r="C42" s="220">
        <v>200</v>
      </c>
      <c r="D42" s="218">
        <v>0</v>
      </c>
      <c r="E42" s="156"/>
      <c r="F42" s="156"/>
      <c r="G42" s="156"/>
      <c r="H42" s="156"/>
      <c r="I42" s="3"/>
      <c r="J42" s="3"/>
      <c r="K42" s="3"/>
    </row>
    <row r="43" spans="1:11" ht="22.5" x14ac:dyDescent="0.3">
      <c r="A43" s="219" t="s">
        <v>51</v>
      </c>
      <c r="B43" s="218">
        <v>0</v>
      </c>
      <c r="C43" s="218">
        <v>24</v>
      </c>
      <c r="D43" s="218">
        <v>0</v>
      </c>
      <c r="E43" s="156"/>
      <c r="F43" s="156"/>
      <c r="G43" s="156"/>
      <c r="H43" s="156"/>
      <c r="I43" s="3"/>
      <c r="J43" s="3"/>
      <c r="K43" s="3"/>
    </row>
    <row r="44" spans="1:11" ht="22.5" x14ac:dyDescent="0.3">
      <c r="A44" s="219" t="s">
        <v>48</v>
      </c>
      <c r="B44" s="218">
        <v>0</v>
      </c>
      <c r="C44" s="218">
        <f t="shared" ref="C44:D46" si="6">+B44</f>
        <v>0</v>
      </c>
      <c r="D44" s="218">
        <f t="shared" si="6"/>
        <v>0</v>
      </c>
      <c r="E44" s="156"/>
      <c r="F44" s="156"/>
      <c r="G44" s="156"/>
      <c r="H44" s="156"/>
      <c r="I44" s="3"/>
      <c r="J44" s="3"/>
      <c r="K44" s="3"/>
    </row>
    <row r="45" spans="1:11" ht="22.5" x14ac:dyDescent="0.3">
      <c r="A45" s="219" t="s">
        <v>49</v>
      </c>
      <c r="B45" s="220">
        <v>168</v>
      </c>
      <c r="C45" s="220">
        <f t="shared" si="6"/>
        <v>168</v>
      </c>
      <c r="D45" s="220">
        <f t="shared" si="6"/>
        <v>168</v>
      </c>
      <c r="E45" s="156"/>
      <c r="F45" s="156"/>
      <c r="G45" s="156"/>
      <c r="H45" s="156"/>
      <c r="I45" s="3"/>
      <c r="J45" s="3"/>
      <c r="K45" s="3"/>
    </row>
    <row r="46" spans="1:11" ht="22.5" x14ac:dyDescent="0.3">
      <c r="A46" s="219" t="s">
        <v>50</v>
      </c>
      <c r="B46" s="220">
        <v>252</v>
      </c>
      <c r="C46" s="220">
        <f t="shared" si="6"/>
        <v>252</v>
      </c>
      <c r="D46" s="220">
        <f t="shared" si="6"/>
        <v>252</v>
      </c>
      <c r="E46" s="156"/>
      <c r="F46" s="156"/>
      <c r="G46" s="156"/>
      <c r="H46" s="156"/>
      <c r="I46" s="3"/>
      <c r="J46" s="3"/>
      <c r="K46" s="3"/>
    </row>
    <row r="47" spans="1:11" ht="22.5" x14ac:dyDescent="0.3">
      <c r="A47" s="219" t="s">
        <v>54</v>
      </c>
      <c r="B47" s="220" t="e">
        <f>SUM(H53:H112)/B19</f>
        <v>#DIV/0!</v>
      </c>
      <c r="C47" s="220" t="e">
        <f>SUM(I53:I112)/C19</f>
        <v>#DIV/0!</v>
      </c>
      <c r="D47" s="220" t="e">
        <f>SUM(J53:J112)/D19</f>
        <v>#DIV/0!</v>
      </c>
      <c r="E47" s="156"/>
      <c r="F47" s="156"/>
      <c r="G47" s="156"/>
      <c r="H47" s="156"/>
      <c r="I47" s="3"/>
      <c r="J47" s="3"/>
      <c r="K47" s="3"/>
    </row>
    <row r="48" spans="1:11" ht="22.5" x14ac:dyDescent="0.3">
      <c r="A48" s="219"/>
      <c r="B48" s="218"/>
      <c r="C48" s="218"/>
      <c r="D48" s="218"/>
      <c r="E48" s="156"/>
      <c r="F48" s="156"/>
      <c r="G48" s="156"/>
      <c r="H48" s="156"/>
      <c r="I48" s="3"/>
      <c r="J48" s="3"/>
      <c r="K48" s="3"/>
    </row>
    <row r="49" spans="1:13" ht="22.5" x14ac:dyDescent="0.3">
      <c r="A49" s="218" t="s">
        <v>55</v>
      </c>
      <c r="B49" s="220" t="e">
        <f>+B47+B39</f>
        <v>#DIV/0!</v>
      </c>
      <c r="C49" s="220" t="e">
        <f>+C47+C39</f>
        <v>#DIV/0!</v>
      </c>
      <c r="D49" s="220" t="e">
        <f>+D47+D39</f>
        <v>#DIV/0!</v>
      </c>
      <c r="E49" s="156"/>
      <c r="F49" s="156"/>
      <c r="G49" s="156"/>
      <c r="H49" s="156"/>
      <c r="I49" s="3"/>
      <c r="J49" s="3"/>
      <c r="K49" s="3"/>
    </row>
    <row r="50" spans="1:13" ht="22.5" x14ac:dyDescent="0.3">
      <c r="A50" s="156"/>
      <c r="B50" s="156"/>
      <c r="C50" s="156"/>
      <c r="D50" s="156"/>
      <c r="E50" s="156"/>
      <c r="F50" s="156"/>
      <c r="G50" s="156"/>
      <c r="H50" s="156"/>
      <c r="I50" s="3"/>
      <c r="J50" s="3"/>
      <c r="K50" s="3"/>
    </row>
    <row r="51" spans="1:13" ht="22.5" hidden="1" x14ac:dyDescent="0.3">
      <c r="A51" s="66"/>
      <c r="B51" s="67"/>
      <c r="C51" s="67" t="s">
        <v>10</v>
      </c>
      <c r="D51" s="70" t="s">
        <v>53</v>
      </c>
      <c r="E51" s="4"/>
      <c r="F51" s="4"/>
      <c r="G51" s="4"/>
      <c r="H51" s="4"/>
      <c r="I51" s="3"/>
      <c r="J51" s="3"/>
      <c r="K51" s="3"/>
    </row>
    <row r="52" spans="1:13" ht="22.5" hidden="1" x14ac:dyDescent="0.3">
      <c r="A52" s="66"/>
      <c r="B52" s="68" t="s">
        <v>9</v>
      </c>
      <c r="C52" s="66"/>
      <c r="D52" s="4"/>
      <c r="E52" s="4"/>
      <c r="F52" s="4"/>
      <c r="G52" s="4"/>
      <c r="H52" s="4"/>
      <c r="I52" s="3"/>
      <c r="J52" s="3"/>
      <c r="K52" s="3"/>
    </row>
    <row r="53" spans="1:13" ht="22.5" hidden="1" x14ac:dyDescent="0.3">
      <c r="A53" s="69" t="s">
        <v>47</v>
      </c>
      <c r="B53" s="71">
        <v>1</v>
      </c>
      <c r="C53" s="1">
        <f>+B8+B9/12</f>
        <v>0</v>
      </c>
      <c r="D53" s="4">
        <f>IF(B$41+B$43+1&gt;B53,0,1)</f>
        <v>0</v>
      </c>
      <c r="E53" s="4">
        <f>IF(C$41+C$43+1&gt;$B53,0,1)</f>
        <v>0</v>
      </c>
      <c r="F53" s="4">
        <f>IF(D$41+D$43+1&gt;$B53,0,1)</f>
        <v>1</v>
      </c>
      <c r="G53" s="4">
        <f>IF(C53&lt;36000,0,IF(C53&lt;90000,$B$45,$B$46))</f>
        <v>0</v>
      </c>
      <c r="H53" s="4">
        <f>(+D53*$G53+IF(B$43+1&gt;$B53,B$42))*K53</f>
        <v>0</v>
      </c>
      <c r="I53" s="4">
        <f t="shared" ref="I53:J68" si="7">(+E53*$G53+IF(C$43+1&gt;$B53,C$42))*L53</f>
        <v>0</v>
      </c>
      <c r="J53" s="4">
        <f t="shared" si="7"/>
        <v>0</v>
      </c>
      <c r="K53" s="3">
        <f>IF($B53&gt;B$19,0,1)</f>
        <v>0</v>
      </c>
      <c r="L53" s="3">
        <f t="shared" ref="L53:M68" si="8">IF($B53&gt;C$19,0,1)</f>
        <v>0</v>
      </c>
      <c r="M53" s="3">
        <f t="shared" si="8"/>
        <v>0</v>
      </c>
    </row>
    <row r="54" spans="1:13" ht="22.5" hidden="1" x14ac:dyDescent="0.3">
      <c r="A54" s="66"/>
      <c r="B54" s="68">
        <f>+B53+1</f>
        <v>2</v>
      </c>
      <c r="C54" s="1">
        <f>+C53+B$9/12</f>
        <v>0</v>
      </c>
      <c r="D54" s="4">
        <f t="shared" ref="D54:D112" si="9">IF(B$41+B$43+1&gt;B54,0,1)</f>
        <v>0</v>
      </c>
      <c r="E54" s="4">
        <f t="shared" ref="E54:F112" si="10">IF(C$41+C$43+1&gt;$B54,0,1)</f>
        <v>0</v>
      </c>
      <c r="F54" s="4">
        <f t="shared" si="10"/>
        <v>1</v>
      </c>
      <c r="G54" s="4">
        <f t="shared" ref="G54:G112" si="11">IF(C54&lt;36000,0,IF(C54&lt;90000,$B$45,$B$46))</f>
        <v>0</v>
      </c>
      <c r="H54" s="4">
        <f t="shared" ref="H54:J112" si="12">(+D54*$G54+IF(B$43+1&gt;$B54,B$42))*K54</f>
        <v>0</v>
      </c>
      <c r="I54" s="4">
        <f t="shared" si="7"/>
        <v>0</v>
      </c>
      <c r="J54" s="4">
        <f t="shared" si="7"/>
        <v>0</v>
      </c>
      <c r="K54" s="3">
        <f t="shared" ref="K54:M112" si="13">IF($B54&gt;B$19,0,1)</f>
        <v>0</v>
      </c>
      <c r="L54" s="3">
        <f t="shared" si="8"/>
        <v>0</v>
      </c>
      <c r="M54" s="3">
        <f t="shared" si="8"/>
        <v>0</v>
      </c>
    </row>
    <row r="55" spans="1:13" ht="22.5" hidden="1" x14ac:dyDescent="0.3">
      <c r="A55" s="66"/>
      <c r="B55" s="68">
        <f>+B54+1</f>
        <v>3</v>
      </c>
      <c r="C55" s="1">
        <f t="shared" ref="C55:C112" si="14">+C54+B$9/12</f>
        <v>0</v>
      </c>
      <c r="D55" s="4">
        <f t="shared" si="9"/>
        <v>0</v>
      </c>
      <c r="E55" s="4">
        <f t="shared" si="10"/>
        <v>0</v>
      </c>
      <c r="F55" s="4">
        <f t="shared" si="10"/>
        <v>1</v>
      </c>
      <c r="G55" s="4">
        <f t="shared" si="11"/>
        <v>0</v>
      </c>
      <c r="H55" s="4">
        <f t="shared" si="12"/>
        <v>0</v>
      </c>
      <c r="I55" s="4">
        <f t="shared" si="7"/>
        <v>0</v>
      </c>
      <c r="J55" s="4">
        <f t="shared" si="7"/>
        <v>0</v>
      </c>
      <c r="K55" s="3">
        <f t="shared" si="13"/>
        <v>0</v>
      </c>
      <c r="L55" s="3">
        <f t="shared" si="8"/>
        <v>0</v>
      </c>
      <c r="M55" s="3">
        <f t="shared" si="8"/>
        <v>0</v>
      </c>
    </row>
    <row r="56" spans="1:13" ht="22.5" hidden="1" x14ac:dyDescent="0.3">
      <c r="A56" s="66"/>
      <c r="B56" s="68">
        <f t="shared" ref="B56:B112" si="15">+B55+1</f>
        <v>4</v>
      </c>
      <c r="C56" s="1">
        <f t="shared" si="14"/>
        <v>0</v>
      </c>
      <c r="D56" s="4">
        <f t="shared" si="9"/>
        <v>0</v>
      </c>
      <c r="E56" s="4">
        <f t="shared" si="10"/>
        <v>0</v>
      </c>
      <c r="F56" s="4">
        <f t="shared" si="10"/>
        <v>1</v>
      </c>
      <c r="G56" s="4">
        <f t="shared" si="11"/>
        <v>0</v>
      </c>
      <c r="H56" s="4">
        <f t="shared" si="12"/>
        <v>0</v>
      </c>
      <c r="I56" s="4">
        <f t="shared" si="7"/>
        <v>0</v>
      </c>
      <c r="J56" s="4">
        <f t="shared" si="7"/>
        <v>0</v>
      </c>
      <c r="K56" s="3">
        <f t="shared" si="13"/>
        <v>0</v>
      </c>
      <c r="L56" s="3">
        <f t="shared" si="8"/>
        <v>0</v>
      </c>
      <c r="M56" s="3">
        <f t="shared" si="8"/>
        <v>0</v>
      </c>
    </row>
    <row r="57" spans="1:13" ht="22.5" hidden="1" x14ac:dyDescent="0.3">
      <c r="A57" s="66"/>
      <c r="B57" s="68">
        <f t="shared" si="15"/>
        <v>5</v>
      </c>
      <c r="C57" s="1">
        <f t="shared" si="14"/>
        <v>0</v>
      </c>
      <c r="D57" s="4">
        <f t="shared" si="9"/>
        <v>0</v>
      </c>
      <c r="E57" s="4">
        <f t="shared" si="10"/>
        <v>0</v>
      </c>
      <c r="F57" s="4">
        <f t="shared" si="10"/>
        <v>1</v>
      </c>
      <c r="G57" s="4">
        <f t="shared" si="11"/>
        <v>0</v>
      </c>
      <c r="H57" s="4">
        <f t="shared" si="12"/>
        <v>0</v>
      </c>
      <c r="I57" s="4">
        <f t="shared" si="7"/>
        <v>0</v>
      </c>
      <c r="J57" s="4">
        <f t="shared" si="7"/>
        <v>0</v>
      </c>
      <c r="K57" s="3">
        <f t="shared" si="13"/>
        <v>0</v>
      </c>
      <c r="L57" s="3">
        <f t="shared" si="8"/>
        <v>0</v>
      </c>
      <c r="M57" s="3">
        <f t="shared" si="8"/>
        <v>0</v>
      </c>
    </row>
    <row r="58" spans="1:13" ht="22.5" hidden="1" x14ac:dyDescent="0.3">
      <c r="A58" s="66"/>
      <c r="B58" s="68">
        <f t="shared" si="15"/>
        <v>6</v>
      </c>
      <c r="C58" s="1">
        <f t="shared" si="14"/>
        <v>0</v>
      </c>
      <c r="D58" s="4">
        <f t="shared" si="9"/>
        <v>0</v>
      </c>
      <c r="E58" s="4">
        <f t="shared" si="10"/>
        <v>0</v>
      </c>
      <c r="F58" s="4">
        <f t="shared" si="10"/>
        <v>1</v>
      </c>
      <c r="G58" s="4">
        <f t="shared" si="11"/>
        <v>0</v>
      </c>
      <c r="H58" s="4">
        <f t="shared" si="12"/>
        <v>0</v>
      </c>
      <c r="I58" s="4">
        <f t="shared" si="7"/>
        <v>0</v>
      </c>
      <c r="J58" s="4">
        <f t="shared" si="7"/>
        <v>0</v>
      </c>
      <c r="K58" s="3">
        <f t="shared" si="13"/>
        <v>0</v>
      </c>
      <c r="L58" s="3">
        <f t="shared" si="8"/>
        <v>0</v>
      </c>
      <c r="M58" s="3">
        <f t="shared" si="8"/>
        <v>0</v>
      </c>
    </row>
    <row r="59" spans="1:13" ht="22.5" hidden="1" x14ac:dyDescent="0.3">
      <c r="A59" s="66"/>
      <c r="B59" s="68">
        <f t="shared" si="15"/>
        <v>7</v>
      </c>
      <c r="C59" s="1">
        <f t="shared" si="14"/>
        <v>0</v>
      </c>
      <c r="D59" s="4">
        <f t="shared" si="9"/>
        <v>0</v>
      </c>
      <c r="E59" s="4">
        <f t="shared" si="10"/>
        <v>0</v>
      </c>
      <c r="F59" s="4">
        <f t="shared" si="10"/>
        <v>1</v>
      </c>
      <c r="G59" s="4">
        <f t="shared" si="11"/>
        <v>0</v>
      </c>
      <c r="H59" s="4">
        <f t="shared" si="12"/>
        <v>0</v>
      </c>
      <c r="I59" s="4">
        <f t="shared" si="7"/>
        <v>0</v>
      </c>
      <c r="J59" s="4">
        <f t="shared" si="7"/>
        <v>0</v>
      </c>
      <c r="K59" s="3">
        <f t="shared" si="13"/>
        <v>0</v>
      </c>
      <c r="L59" s="3">
        <f t="shared" si="8"/>
        <v>0</v>
      </c>
      <c r="M59" s="3">
        <f t="shared" si="8"/>
        <v>0</v>
      </c>
    </row>
    <row r="60" spans="1:13" ht="22.5" hidden="1" x14ac:dyDescent="0.3">
      <c r="A60" s="66"/>
      <c r="B60" s="68">
        <f t="shared" si="15"/>
        <v>8</v>
      </c>
      <c r="C60" s="1">
        <f t="shared" si="14"/>
        <v>0</v>
      </c>
      <c r="D60" s="4">
        <f t="shared" si="9"/>
        <v>0</v>
      </c>
      <c r="E60" s="4">
        <f t="shared" si="10"/>
        <v>0</v>
      </c>
      <c r="F60" s="4">
        <f t="shared" si="10"/>
        <v>1</v>
      </c>
      <c r="G60" s="4">
        <f t="shared" si="11"/>
        <v>0</v>
      </c>
      <c r="H60" s="4">
        <f t="shared" si="12"/>
        <v>0</v>
      </c>
      <c r="I60" s="4">
        <f t="shared" si="7"/>
        <v>0</v>
      </c>
      <c r="J60" s="4">
        <f t="shared" si="7"/>
        <v>0</v>
      </c>
      <c r="K60" s="3">
        <f t="shared" si="13"/>
        <v>0</v>
      </c>
      <c r="L60" s="3">
        <f t="shared" si="8"/>
        <v>0</v>
      </c>
      <c r="M60" s="3">
        <f t="shared" si="8"/>
        <v>0</v>
      </c>
    </row>
    <row r="61" spans="1:13" ht="22.5" hidden="1" x14ac:dyDescent="0.3">
      <c r="A61" s="66"/>
      <c r="B61" s="68">
        <f t="shared" si="15"/>
        <v>9</v>
      </c>
      <c r="C61" s="1">
        <f t="shared" si="14"/>
        <v>0</v>
      </c>
      <c r="D61" s="4">
        <f t="shared" si="9"/>
        <v>0</v>
      </c>
      <c r="E61" s="4">
        <f t="shared" si="10"/>
        <v>0</v>
      </c>
      <c r="F61" s="4">
        <f t="shared" si="10"/>
        <v>1</v>
      </c>
      <c r="G61" s="4">
        <f t="shared" si="11"/>
        <v>0</v>
      </c>
      <c r="H61" s="4">
        <f t="shared" si="12"/>
        <v>0</v>
      </c>
      <c r="I61" s="4">
        <f t="shared" si="7"/>
        <v>0</v>
      </c>
      <c r="J61" s="4">
        <f t="shared" si="7"/>
        <v>0</v>
      </c>
      <c r="K61" s="3">
        <f t="shared" si="13"/>
        <v>0</v>
      </c>
      <c r="L61" s="3">
        <f t="shared" si="8"/>
        <v>0</v>
      </c>
      <c r="M61" s="3">
        <f t="shared" si="8"/>
        <v>0</v>
      </c>
    </row>
    <row r="62" spans="1:13" ht="22.5" hidden="1" x14ac:dyDescent="0.3">
      <c r="A62" s="66"/>
      <c r="B62" s="68">
        <f t="shared" si="15"/>
        <v>10</v>
      </c>
      <c r="C62" s="1">
        <f t="shared" si="14"/>
        <v>0</v>
      </c>
      <c r="D62" s="4">
        <f t="shared" si="9"/>
        <v>0</v>
      </c>
      <c r="E62" s="4">
        <f t="shared" si="10"/>
        <v>0</v>
      </c>
      <c r="F62" s="4">
        <f t="shared" si="10"/>
        <v>1</v>
      </c>
      <c r="G62" s="4">
        <f t="shared" si="11"/>
        <v>0</v>
      </c>
      <c r="H62" s="4">
        <f t="shared" si="12"/>
        <v>0</v>
      </c>
      <c r="I62" s="4">
        <f t="shared" si="7"/>
        <v>0</v>
      </c>
      <c r="J62" s="4">
        <f t="shared" si="7"/>
        <v>0</v>
      </c>
      <c r="K62" s="3">
        <f t="shared" si="13"/>
        <v>0</v>
      </c>
      <c r="L62" s="3">
        <f t="shared" si="8"/>
        <v>0</v>
      </c>
      <c r="M62" s="3">
        <f t="shared" si="8"/>
        <v>0</v>
      </c>
    </row>
    <row r="63" spans="1:13" ht="22.5" hidden="1" x14ac:dyDescent="0.3">
      <c r="A63" s="66"/>
      <c r="B63" s="68">
        <f t="shared" si="15"/>
        <v>11</v>
      </c>
      <c r="C63" s="1">
        <f t="shared" si="14"/>
        <v>0</v>
      </c>
      <c r="D63" s="4">
        <f t="shared" si="9"/>
        <v>0</v>
      </c>
      <c r="E63" s="4">
        <f t="shared" si="10"/>
        <v>0</v>
      </c>
      <c r="F63" s="4">
        <f t="shared" si="10"/>
        <v>1</v>
      </c>
      <c r="G63" s="4">
        <f t="shared" si="11"/>
        <v>0</v>
      </c>
      <c r="H63" s="4">
        <f t="shared" si="12"/>
        <v>0</v>
      </c>
      <c r="I63" s="4">
        <f t="shared" si="7"/>
        <v>0</v>
      </c>
      <c r="J63" s="4">
        <f t="shared" si="7"/>
        <v>0</v>
      </c>
      <c r="K63" s="3">
        <f t="shared" si="13"/>
        <v>0</v>
      </c>
      <c r="L63" s="3">
        <f t="shared" si="8"/>
        <v>0</v>
      </c>
      <c r="M63" s="3">
        <f t="shared" si="8"/>
        <v>0</v>
      </c>
    </row>
    <row r="64" spans="1:13" ht="22.5" hidden="1" x14ac:dyDescent="0.3">
      <c r="A64" s="66"/>
      <c r="B64" s="68">
        <f t="shared" si="15"/>
        <v>12</v>
      </c>
      <c r="C64" s="1">
        <f t="shared" si="14"/>
        <v>0</v>
      </c>
      <c r="D64" s="4">
        <f t="shared" si="9"/>
        <v>0</v>
      </c>
      <c r="E64" s="4">
        <f t="shared" si="10"/>
        <v>0</v>
      </c>
      <c r="F64" s="4">
        <f t="shared" si="10"/>
        <v>1</v>
      </c>
      <c r="G64" s="4">
        <f t="shared" si="11"/>
        <v>0</v>
      </c>
      <c r="H64" s="4">
        <f t="shared" si="12"/>
        <v>0</v>
      </c>
      <c r="I64" s="4">
        <f t="shared" si="7"/>
        <v>0</v>
      </c>
      <c r="J64" s="4">
        <f t="shared" si="7"/>
        <v>0</v>
      </c>
      <c r="K64" s="3">
        <f t="shared" si="13"/>
        <v>0</v>
      </c>
      <c r="L64" s="3">
        <f t="shared" si="8"/>
        <v>0</v>
      </c>
      <c r="M64" s="3">
        <f t="shared" si="8"/>
        <v>0</v>
      </c>
    </row>
    <row r="65" spans="1:13" ht="22.5" hidden="1" x14ac:dyDescent="0.3">
      <c r="A65" s="66"/>
      <c r="B65" s="68">
        <f t="shared" si="15"/>
        <v>13</v>
      </c>
      <c r="C65" s="1">
        <f t="shared" si="14"/>
        <v>0</v>
      </c>
      <c r="D65" s="4">
        <f t="shared" si="9"/>
        <v>1</v>
      </c>
      <c r="E65" s="4">
        <f t="shared" si="10"/>
        <v>0</v>
      </c>
      <c r="F65" s="4">
        <f t="shared" si="10"/>
        <v>1</v>
      </c>
      <c r="G65" s="4">
        <f t="shared" si="11"/>
        <v>0</v>
      </c>
      <c r="H65" s="4">
        <f t="shared" si="12"/>
        <v>0</v>
      </c>
      <c r="I65" s="4">
        <f t="shared" si="7"/>
        <v>0</v>
      </c>
      <c r="J65" s="4">
        <f t="shared" si="7"/>
        <v>0</v>
      </c>
      <c r="K65" s="3">
        <f t="shared" si="13"/>
        <v>0</v>
      </c>
      <c r="L65" s="3">
        <f t="shared" si="8"/>
        <v>0</v>
      </c>
      <c r="M65" s="3">
        <f t="shared" si="8"/>
        <v>0</v>
      </c>
    </row>
    <row r="66" spans="1:13" ht="22.5" hidden="1" x14ac:dyDescent="0.3">
      <c r="A66" s="66"/>
      <c r="B66" s="68">
        <f t="shared" si="15"/>
        <v>14</v>
      </c>
      <c r="C66" s="1">
        <f t="shared" si="14"/>
        <v>0</v>
      </c>
      <c r="D66" s="4">
        <f t="shared" si="9"/>
        <v>1</v>
      </c>
      <c r="E66" s="4">
        <f t="shared" si="10"/>
        <v>0</v>
      </c>
      <c r="F66" s="4">
        <f t="shared" si="10"/>
        <v>1</v>
      </c>
      <c r="G66" s="4">
        <f t="shared" si="11"/>
        <v>0</v>
      </c>
      <c r="H66" s="4">
        <f t="shared" si="12"/>
        <v>0</v>
      </c>
      <c r="I66" s="4">
        <f t="shared" si="7"/>
        <v>0</v>
      </c>
      <c r="J66" s="4">
        <f t="shared" si="7"/>
        <v>0</v>
      </c>
      <c r="K66" s="3">
        <f t="shared" si="13"/>
        <v>0</v>
      </c>
      <c r="L66" s="3">
        <f t="shared" si="8"/>
        <v>0</v>
      </c>
      <c r="M66" s="3">
        <f t="shared" si="8"/>
        <v>0</v>
      </c>
    </row>
    <row r="67" spans="1:13" ht="22.5" hidden="1" x14ac:dyDescent="0.3">
      <c r="A67" s="66"/>
      <c r="B67" s="68">
        <f t="shared" si="15"/>
        <v>15</v>
      </c>
      <c r="C67" s="1">
        <f t="shared" si="14"/>
        <v>0</v>
      </c>
      <c r="D67" s="4">
        <f t="shared" si="9"/>
        <v>1</v>
      </c>
      <c r="E67" s="4">
        <f t="shared" si="10"/>
        <v>0</v>
      </c>
      <c r="F67" s="4">
        <f t="shared" si="10"/>
        <v>1</v>
      </c>
      <c r="G67" s="4">
        <f t="shared" si="11"/>
        <v>0</v>
      </c>
      <c r="H67" s="4">
        <f t="shared" si="12"/>
        <v>0</v>
      </c>
      <c r="I67" s="4">
        <f t="shared" si="7"/>
        <v>0</v>
      </c>
      <c r="J67" s="4">
        <f t="shared" si="7"/>
        <v>0</v>
      </c>
      <c r="K67" s="3">
        <f t="shared" si="13"/>
        <v>0</v>
      </c>
      <c r="L67" s="3">
        <f t="shared" si="8"/>
        <v>0</v>
      </c>
      <c r="M67" s="3">
        <f t="shared" si="8"/>
        <v>0</v>
      </c>
    </row>
    <row r="68" spans="1:13" ht="22.5" hidden="1" x14ac:dyDescent="0.3">
      <c r="A68" s="66"/>
      <c r="B68" s="68">
        <f t="shared" si="15"/>
        <v>16</v>
      </c>
      <c r="C68" s="1">
        <f t="shared" si="14"/>
        <v>0</v>
      </c>
      <c r="D68" s="4">
        <f t="shared" si="9"/>
        <v>1</v>
      </c>
      <c r="E68" s="4">
        <f t="shared" si="10"/>
        <v>0</v>
      </c>
      <c r="F68" s="4">
        <f t="shared" si="10"/>
        <v>1</v>
      </c>
      <c r="G68" s="4">
        <f t="shared" si="11"/>
        <v>0</v>
      </c>
      <c r="H68" s="4">
        <f t="shared" si="12"/>
        <v>0</v>
      </c>
      <c r="I68" s="4">
        <f t="shared" si="7"/>
        <v>0</v>
      </c>
      <c r="J68" s="4">
        <f t="shared" si="7"/>
        <v>0</v>
      </c>
      <c r="K68" s="3">
        <f t="shared" si="13"/>
        <v>0</v>
      </c>
      <c r="L68" s="3">
        <f t="shared" si="8"/>
        <v>0</v>
      </c>
      <c r="M68" s="3">
        <f t="shared" si="8"/>
        <v>0</v>
      </c>
    </row>
    <row r="69" spans="1:13" ht="22.5" hidden="1" x14ac:dyDescent="0.3">
      <c r="A69" s="66"/>
      <c r="B69" s="68">
        <f t="shared" si="15"/>
        <v>17</v>
      </c>
      <c r="C69" s="1">
        <f t="shared" si="14"/>
        <v>0</v>
      </c>
      <c r="D69" s="4">
        <f t="shared" si="9"/>
        <v>1</v>
      </c>
      <c r="E69" s="4">
        <f t="shared" si="10"/>
        <v>0</v>
      </c>
      <c r="F69" s="4">
        <f t="shared" si="10"/>
        <v>1</v>
      </c>
      <c r="G69" s="4">
        <f t="shared" si="11"/>
        <v>0</v>
      </c>
      <c r="H69" s="4">
        <f t="shared" si="12"/>
        <v>0</v>
      </c>
      <c r="I69" s="4">
        <f t="shared" si="12"/>
        <v>0</v>
      </c>
      <c r="J69" s="4">
        <f t="shared" si="12"/>
        <v>0</v>
      </c>
      <c r="K69" s="3">
        <f t="shared" si="13"/>
        <v>0</v>
      </c>
      <c r="L69" s="3">
        <f t="shared" si="13"/>
        <v>0</v>
      </c>
      <c r="M69" s="3">
        <f t="shared" si="13"/>
        <v>0</v>
      </c>
    </row>
    <row r="70" spans="1:13" ht="22.5" hidden="1" x14ac:dyDescent="0.3">
      <c r="A70" s="66"/>
      <c r="B70" s="68">
        <f t="shared" si="15"/>
        <v>18</v>
      </c>
      <c r="C70" s="1">
        <f t="shared" si="14"/>
        <v>0</v>
      </c>
      <c r="D70" s="4">
        <f t="shared" si="9"/>
        <v>1</v>
      </c>
      <c r="E70" s="4">
        <f t="shared" si="10"/>
        <v>0</v>
      </c>
      <c r="F70" s="4">
        <f t="shared" si="10"/>
        <v>1</v>
      </c>
      <c r="G70" s="4">
        <f t="shared" si="11"/>
        <v>0</v>
      </c>
      <c r="H70" s="4">
        <f t="shared" si="12"/>
        <v>0</v>
      </c>
      <c r="I70" s="4">
        <f t="shared" si="12"/>
        <v>0</v>
      </c>
      <c r="J70" s="4">
        <f t="shared" si="12"/>
        <v>0</v>
      </c>
      <c r="K70" s="3">
        <f t="shared" si="13"/>
        <v>0</v>
      </c>
      <c r="L70" s="3">
        <f t="shared" si="13"/>
        <v>0</v>
      </c>
      <c r="M70" s="3">
        <f t="shared" si="13"/>
        <v>0</v>
      </c>
    </row>
    <row r="71" spans="1:13" ht="22.5" hidden="1" x14ac:dyDescent="0.3">
      <c r="A71" s="66"/>
      <c r="B71" s="68">
        <f t="shared" si="15"/>
        <v>19</v>
      </c>
      <c r="C71" s="1">
        <f t="shared" si="14"/>
        <v>0</v>
      </c>
      <c r="D71" s="4">
        <f t="shared" si="9"/>
        <v>1</v>
      </c>
      <c r="E71" s="4">
        <f t="shared" si="10"/>
        <v>0</v>
      </c>
      <c r="F71" s="4">
        <f t="shared" si="10"/>
        <v>1</v>
      </c>
      <c r="G71" s="4">
        <f t="shared" si="11"/>
        <v>0</v>
      </c>
      <c r="H71" s="4">
        <f t="shared" si="12"/>
        <v>0</v>
      </c>
      <c r="I71" s="4">
        <f t="shared" si="12"/>
        <v>0</v>
      </c>
      <c r="J71" s="4">
        <f t="shared" si="12"/>
        <v>0</v>
      </c>
      <c r="K71" s="3">
        <f t="shared" si="13"/>
        <v>0</v>
      </c>
      <c r="L71" s="3">
        <f t="shared" si="13"/>
        <v>0</v>
      </c>
      <c r="M71" s="3">
        <f t="shared" si="13"/>
        <v>0</v>
      </c>
    </row>
    <row r="72" spans="1:13" ht="22.5" hidden="1" x14ac:dyDescent="0.3">
      <c r="A72" s="66"/>
      <c r="B72" s="68">
        <f t="shared" si="15"/>
        <v>20</v>
      </c>
      <c r="C72" s="1">
        <f t="shared" si="14"/>
        <v>0</v>
      </c>
      <c r="D72" s="4">
        <f t="shared" si="9"/>
        <v>1</v>
      </c>
      <c r="E72" s="4">
        <f t="shared" si="10"/>
        <v>0</v>
      </c>
      <c r="F72" s="4">
        <f t="shared" si="10"/>
        <v>1</v>
      </c>
      <c r="G72" s="4">
        <f t="shared" si="11"/>
        <v>0</v>
      </c>
      <c r="H72" s="4">
        <f t="shared" si="12"/>
        <v>0</v>
      </c>
      <c r="I72" s="4">
        <f t="shared" si="12"/>
        <v>0</v>
      </c>
      <c r="J72" s="4">
        <f t="shared" si="12"/>
        <v>0</v>
      </c>
      <c r="K72" s="3">
        <f t="shared" si="13"/>
        <v>0</v>
      </c>
      <c r="L72" s="3">
        <f t="shared" si="13"/>
        <v>0</v>
      </c>
      <c r="M72" s="3">
        <f t="shared" si="13"/>
        <v>0</v>
      </c>
    </row>
    <row r="73" spans="1:13" ht="22.5" hidden="1" x14ac:dyDescent="0.3">
      <c r="A73" s="66"/>
      <c r="B73" s="68">
        <f t="shared" si="15"/>
        <v>21</v>
      </c>
      <c r="C73" s="1">
        <f t="shared" si="14"/>
        <v>0</v>
      </c>
      <c r="D73" s="4">
        <f t="shared" si="9"/>
        <v>1</v>
      </c>
      <c r="E73" s="4">
        <f t="shared" si="10"/>
        <v>0</v>
      </c>
      <c r="F73" s="4">
        <f t="shared" si="10"/>
        <v>1</v>
      </c>
      <c r="G73" s="4">
        <f t="shared" si="11"/>
        <v>0</v>
      </c>
      <c r="H73" s="4">
        <f t="shared" si="12"/>
        <v>0</v>
      </c>
      <c r="I73" s="4">
        <f t="shared" si="12"/>
        <v>0</v>
      </c>
      <c r="J73" s="4">
        <f t="shared" si="12"/>
        <v>0</v>
      </c>
      <c r="K73" s="3">
        <f t="shared" si="13"/>
        <v>0</v>
      </c>
      <c r="L73" s="3">
        <f t="shared" si="13"/>
        <v>0</v>
      </c>
      <c r="M73" s="3">
        <f t="shared" si="13"/>
        <v>0</v>
      </c>
    </row>
    <row r="74" spans="1:13" ht="22.5" hidden="1" x14ac:dyDescent="0.3">
      <c r="A74" s="66"/>
      <c r="B74" s="68">
        <f t="shared" si="15"/>
        <v>22</v>
      </c>
      <c r="C74" s="1">
        <f t="shared" si="14"/>
        <v>0</v>
      </c>
      <c r="D74" s="4">
        <f t="shared" si="9"/>
        <v>1</v>
      </c>
      <c r="E74" s="4">
        <f t="shared" si="10"/>
        <v>0</v>
      </c>
      <c r="F74" s="4">
        <f t="shared" si="10"/>
        <v>1</v>
      </c>
      <c r="G74" s="4">
        <f t="shared" si="11"/>
        <v>0</v>
      </c>
      <c r="H74" s="4">
        <f t="shared" si="12"/>
        <v>0</v>
      </c>
      <c r="I74" s="4">
        <f t="shared" si="12"/>
        <v>0</v>
      </c>
      <c r="J74" s="4">
        <f t="shared" si="12"/>
        <v>0</v>
      </c>
      <c r="K74" s="3">
        <f t="shared" si="13"/>
        <v>0</v>
      </c>
      <c r="L74" s="3">
        <f t="shared" si="13"/>
        <v>0</v>
      </c>
      <c r="M74" s="3">
        <f t="shared" si="13"/>
        <v>0</v>
      </c>
    </row>
    <row r="75" spans="1:13" ht="22.5" hidden="1" x14ac:dyDescent="0.3">
      <c r="A75" s="66"/>
      <c r="B75" s="68">
        <f t="shared" si="15"/>
        <v>23</v>
      </c>
      <c r="C75" s="1">
        <f t="shared" si="14"/>
        <v>0</v>
      </c>
      <c r="D75" s="4">
        <f t="shared" si="9"/>
        <v>1</v>
      </c>
      <c r="E75" s="4">
        <f t="shared" si="10"/>
        <v>0</v>
      </c>
      <c r="F75" s="4">
        <f t="shared" si="10"/>
        <v>1</v>
      </c>
      <c r="G75" s="4">
        <f t="shared" si="11"/>
        <v>0</v>
      </c>
      <c r="H75" s="4">
        <f t="shared" si="12"/>
        <v>0</v>
      </c>
      <c r="I75" s="4">
        <f t="shared" si="12"/>
        <v>0</v>
      </c>
      <c r="J75" s="4">
        <f t="shared" si="12"/>
        <v>0</v>
      </c>
      <c r="K75" s="3">
        <f t="shared" si="13"/>
        <v>0</v>
      </c>
      <c r="L75" s="3">
        <f t="shared" si="13"/>
        <v>0</v>
      </c>
      <c r="M75" s="3">
        <f t="shared" si="13"/>
        <v>0</v>
      </c>
    </row>
    <row r="76" spans="1:13" ht="22.5" hidden="1" x14ac:dyDescent="0.3">
      <c r="A76" s="66"/>
      <c r="B76" s="68">
        <f t="shared" si="15"/>
        <v>24</v>
      </c>
      <c r="C76" s="1">
        <f t="shared" si="14"/>
        <v>0</v>
      </c>
      <c r="D76" s="4">
        <f t="shared" si="9"/>
        <v>1</v>
      </c>
      <c r="E76" s="4">
        <f t="shared" si="10"/>
        <v>0</v>
      </c>
      <c r="F76" s="4">
        <f t="shared" si="10"/>
        <v>1</v>
      </c>
      <c r="G76" s="4">
        <f t="shared" si="11"/>
        <v>0</v>
      </c>
      <c r="H76" s="4">
        <f t="shared" si="12"/>
        <v>0</v>
      </c>
      <c r="I76" s="4">
        <f t="shared" si="12"/>
        <v>0</v>
      </c>
      <c r="J76" s="4">
        <f t="shared" si="12"/>
        <v>0</v>
      </c>
      <c r="K76" s="3">
        <f t="shared" si="13"/>
        <v>0</v>
      </c>
      <c r="L76" s="3">
        <f t="shared" si="13"/>
        <v>0</v>
      </c>
      <c r="M76" s="3">
        <f t="shared" si="13"/>
        <v>0</v>
      </c>
    </row>
    <row r="77" spans="1:13" ht="22.5" hidden="1" x14ac:dyDescent="0.3">
      <c r="A77" s="66"/>
      <c r="B77" s="68">
        <f t="shared" si="15"/>
        <v>25</v>
      </c>
      <c r="C77" s="1">
        <f t="shared" si="14"/>
        <v>0</v>
      </c>
      <c r="D77" s="4">
        <f t="shared" si="9"/>
        <v>1</v>
      </c>
      <c r="E77" s="4">
        <f t="shared" si="10"/>
        <v>1</v>
      </c>
      <c r="F77" s="4">
        <f t="shared" si="10"/>
        <v>1</v>
      </c>
      <c r="G77" s="4">
        <f t="shared" si="11"/>
        <v>0</v>
      </c>
      <c r="H77" s="4">
        <f t="shared" si="12"/>
        <v>0</v>
      </c>
      <c r="I77" s="4">
        <f t="shared" si="12"/>
        <v>0</v>
      </c>
      <c r="J77" s="4">
        <f t="shared" si="12"/>
        <v>0</v>
      </c>
      <c r="K77" s="3">
        <f t="shared" si="13"/>
        <v>0</v>
      </c>
      <c r="L77" s="3">
        <f t="shared" si="13"/>
        <v>0</v>
      </c>
      <c r="M77" s="3">
        <f t="shared" si="13"/>
        <v>0</v>
      </c>
    </row>
    <row r="78" spans="1:13" ht="22.5" hidden="1" x14ac:dyDescent="0.3">
      <c r="A78" s="66"/>
      <c r="B78" s="68">
        <f t="shared" si="15"/>
        <v>26</v>
      </c>
      <c r="C78" s="1">
        <f t="shared" si="14"/>
        <v>0</v>
      </c>
      <c r="D78" s="4">
        <f t="shared" si="9"/>
        <v>1</v>
      </c>
      <c r="E78" s="4">
        <f t="shared" si="10"/>
        <v>1</v>
      </c>
      <c r="F78" s="4">
        <f t="shared" si="10"/>
        <v>1</v>
      </c>
      <c r="G78" s="4">
        <f t="shared" si="11"/>
        <v>0</v>
      </c>
      <c r="H78" s="4">
        <f t="shared" si="12"/>
        <v>0</v>
      </c>
      <c r="I78" s="4">
        <f t="shared" si="12"/>
        <v>0</v>
      </c>
      <c r="J78" s="4">
        <f t="shared" si="12"/>
        <v>0</v>
      </c>
      <c r="K78" s="3">
        <f t="shared" si="13"/>
        <v>0</v>
      </c>
      <c r="L78" s="3">
        <f t="shared" si="13"/>
        <v>0</v>
      </c>
      <c r="M78" s="3">
        <f t="shared" si="13"/>
        <v>0</v>
      </c>
    </row>
    <row r="79" spans="1:13" ht="22.5" hidden="1" x14ac:dyDescent="0.3">
      <c r="A79" s="66"/>
      <c r="B79" s="68">
        <f t="shared" si="15"/>
        <v>27</v>
      </c>
      <c r="C79" s="1">
        <f t="shared" si="14"/>
        <v>0</v>
      </c>
      <c r="D79" s="4">
        <f t="shared" si="9"/>
        <v>1</v>
      </c>
      <c r="E79" s="4">
        <f t="shared" si="10"/>
        <v>1</v>
      </c>
      <c r="F79" s="4">
        <f t="shared" si="10"/>
        <v>1</v>
      </c>
      <c r="G79" s="4">
        <f t="shared" si="11"/>
        <v>0</v>
      </c>
      <c r="H79" s="4">
        <f t="shared" si="12"/>
        <v>0</v>
      </c>
      <c r="I79" s="4">
        <f t="shared" si="12"/>
        <v>0</v>
      </c>
      <c r="J79" s="4">
        <f t="shared" si="12"/>
        <v>0</v>
      </c>
      <c r="K79" s="3">
        <f t="shared" si="13"/>
        <v>0</v>
      </c>
      <c r="L79" s="3">
        <f t="shared" si="13"/>
        <v>0</v>
      </c>
      <c r="M79" s="3">
        <f t="shared" si="13"/>
        <v>0</v>
      </c>
    </row>
    <row r="80" spans="1:13" ht="22.5" hidden="1" x14ac:dyDescent="0.3">
      <c r="A80" s="66"/>
      <c r="B80" s="68">
        <f t="shared" si="15"/>
        <v>28</v>
      </c>
      <c r="C80" s="1">
        <f t="shared" si="14"/>
        <v>0</v>
      </c>
      <c r="D80" s="4">
        <f t="shared" si="9"/>
        <v>1</v>
      </c>
      <c r="E80" s="4">
        <f t="shared" si="10"/>
        <v>1</v>
      </c>
      <c r="F80" s="4">
        <f t="shared" si="10"/>
        <v>1</v>
      </c>
      <c r="G80" s="4">
        <f t="shared" si="11"/>
        <v>0</v>
      </c>
      <c r="H80" s="4">
        <f t="shared" si="12"/>
        <v>0</v>
      </c>
      <c r="I80" s="4">
        <f t="shared" si="12"/>
        <v>0</v>
      </c>
      <c r="J80" s="4">
        <f t="shared" si="12"/>
        <v>0</v>
      </c>
      <c r="K80" s="3">
        <f t="shared" si="13"/>
        <v>0</v>
      </c>
      <c r="L80" s="3">
        <f t="shared" si="13"/>
        <v>0</v>
      </c>
      <c r="M80" s="3">
        <f t="shared" si="13"/>
        <v>0</v>
      </c>
    </row>
    <row r="81" spans="1:13" ht="22.5" hidden="1" x14ac:dyDescent="0.3">
      <c r="A81" s="66"/>
      <c r="B81" s="68">
        <f t="shared" si="15"/>
        <v>29</v>
      </c>
      <c r="C81" s="1">
        <f t="shared" si="14"/>
        <v>0</v>
      </c>
      <c r="D81" s="4">
        <f t="shared" si="9"/>
        <v>1</v>
      </c>
      <c r="E81" s="4">
        <f t="shared" si="10"/>
        <v>1</v>
      </c>
      <c r="F81" s="4">
        <f t="shared" si="10"/>
        <v>1</v>
      </c>
      <c r="G81" s="4">
        <f t="shared" si="11"/>
        <v>0</v>
      </c>
      <c r="H81" s="4">
        <f t="shared" si="12"/>
        <v>0</v>
      </c>
      <c r="I81" s="4">
        <f t="shared" si="12"/>
        <v>0</v>
      </c>
      <c r="J81" s="4">
        <f t="shared" si="12"/>
        <v>0</v>
      </c>
      <c r="K81" s="3">
        <f t="shared" si="13"/>
        <v>0</v>
      </c>
      <c r="L81" s="3">
        <f t="shared" si="13"/>
        <v>0</v>
      </c>
      <c r="M81" s="3">
        <f t="shared" si="13"/>
        <v>0</v>
      </c>
    </row>
    <row r="82" spans="1:13" ht="22.5" hidden="1" x14ac:dyDescent="0.3">
      <c r="A82" s="66"/>
      <c r="B82" s="68">
        <f t="shared" si="15"/>
        <v>30</v>
      </c>
      <c r="C82" s="1">
        <f t="shared" si="14"/>
        <v>0</v>
      </c>
      <c r="D82" s="4">
        <f t="shared" si="9"/>
        <v>1</v>
      </c>
      <c r="E82" s="4">
        <f t="shared" si="10"/>
        <v>1</v>
      </c>
      <c r="F82" s="4">
        <f t="shared" si="10"/>
        <v>1</v>
      </c>
      <c r="G82" s="4">
        <f t="shared" si="11"/>
        <v>0</v>
      </c>
      <c r="H82" s="4">
        <f t="shared" si="12"/>
        <v>0</v>
      </c>
      <c r="I82" s="4">
        <f t="shared" si="12"/>
        <v>0</v>
      </c>
      <c r="J82" s="4">
        <f t="shared" si="12"/>
        <v>0</v>
      </c>
      <c r="K82" s="3">
        <f t="shared" si="13"/>
        <v>0</v>
      </c>
      <c r="L82" s="3">
        <f t="shared" si="13"/>
        <v>0</v>
      </c>
      <c r="M82" s="3">
        <f t="shared" si="13"/>
        <v>0</v>
      </c>
    </row>
    <row r="83" spans="1:13" ht="22.5" hidden="1" x14ac:dyDescent="0.3">
      <c r="A83" s="66"/>
      <c r="B83" s="68">
        <f t="shared" si="15"/>
        <v>31</v>
      </c>
      <c r="C83" s="1">
        <f t="shared" si="14"/>
        <v>0</v>
      </c>
      <c r="D83" s="4">
        <f t="shared" si="9"/>
        <v>1</v>
      </c>
      <c r="E83" s="4">
        <f t="shared" si="10"/>
        <v>1</v>
      </c>
      <c r="F83" s="4">
        <f t="shared" si="10"/>
        <v>1</v>
      </c>
      <c r="G83" s="4">
        <f t="shared" si="11"/>
        <v>0</v>
      </c>
      <c r="H83" s="4">
        <f t="shared" si="12"/>
        <v>0</v>
      </c>
      <c r="I83" s="4">
        <f t="shared" si="12"/>
        <v>0</v>
      </c>
      <c r="J83" s="4">
        <f t="shared" si="12"/>
        <v>0</v>
      </c>
      <c r="K83" s="3">
        <f t="shared" si="13"/>
        <v>0</v>
      </c>
      <c r="L83" s="3">
        <f t="shared" si="13"/>
        <v>0</v>
      </c>
      <c r="M83" s="3">
        <f t="shared" si="13"/>
        <v>0</v>
      </c>
    </row>
    <row r="84" spans="1:13" ht="22.5" hidden="1" x14ac:dyDescent="0.3">
      <c r="A84" s="66"/>
      <c r="B84" s="68">
        <f t="shared" si="15"/>
        <v>32</v>
      </c>
      <c r="C84" s="1">
        <f t="shared" si="14"/>
        <v>0</v>
      </c>
      <c r="D84" s="4">
        <f t="shared" si="9"/>
        <v>1</v>
      </c>
      <c r="E84" s="4">
        <f t="shared" si="10"/>
        <v>1</v>
      </c>
      <c r="F84" s="4">
        <f t="shared" si="10"/>
        <v>1</v>
      </c>
      <c r="G84" s="4">
        <f t="shared" si="11"/>
        <v>0</v>
      </c>
      <c r="H84" s="4">
        <f t="shared" si="12"/>
        <v>0</v>
      </c>
      <c r="I84" s="4">
        <f t="shared" si="12"/>
        <v>0</v>
      </c>
      <c r="J84" s="4">
        <f t="shared" si="12"/>
        <v>0</v>
      </c>
      <c r="K84" s="3">
        <f t="shared" si="13"/>
        <v>0</v>
      </c>
      <c r="L84" s="3">
        <f t="shared" si="13"/>
        <v>0</v>
      </c>
      <c r="M84" s="3">
        <f t="shared" si="13"/>
        <v>0</v>
      </c>
    </row>
    <row r="85" spans="1:13" ht="22.5" hidden="1" x14ac:dyDescent="0.3">
      <c r="A85" s="66"/>
      <c r="B85" s="68">
        <f t="shared" si="15"/>
        <v>33</v>
      </c>
      <c r="C85" s="1">
        <f t="shared" si="14"/>
        <v>0</v>
      </c>
      <c r="D85" s="4">
        <f t="shared" si="9"/>
        <v>1</v>
      </c>
      <c r="E85" s="4">
        <f t="shared" si="10"/>
        <v>1</v>
      </c>
      <c r="F85" s="4">
        <f t="shared" si="10"/>
        <v>1</v>
      </c>
      <c r="G85" s="4">
        <f t="shared" si="11"/>
        <v>0</v>
      </c>
      <c r="H85" s="4">
        <f t="shared" si="12"/>
        <v>0</v>
      </c>
      <c r="I85" s="4">
        <f t="shared" si="12"/>
        <v>0</v>
      </c>
      <c r="J85" s="4">
        <f t="shared" si="12"/>
        <v>0</v>
      </c>
      <c r="K85" s="3">
        <f t="shared" si="13"/>
        <v>0</v>
      </c>
      <c r="L85" s="3">
        <f t="shared" si="13"/>
        <v>0</v>
      </c>
      <c r="M85" s="3">
        <f t="shared" si="13"/>
        <v>0</v>
      </c>
    </row>
    <row r="86" spans="1:13" ht="22.5" hidden="1" x14ac:dyDescent="0.3">
      <c r="A86" s="66"/>
      <c r="B86" s="68">
        <f t="shared" si="15"/>
        <v>34</v>
      </c>
      <c r="C86" s="1">
        <f t="shared" si="14"/>
        <v>0</v>
      </c>
      <c r="D86" s="4">
        <f t="shared" si="9"/>
        <v>1</v>
      </c>
      <c r="E86" s="4">
        <f t="shared" si="10"/>
        <v>1</v>
      </c>
      <c r="F86" s="4">
        <f t="shared" si="10"/>
        <v>1</v>
      </c>
      <c r="G86" s="4">
        <f t="shared" si="11"/>
        <v>0</v>
      </c>
      <c r="H86" s="4">
        <f t="shared" si="12"/>
        <v>0</v>
      </c>
      <c r="I86" s="4">
        <f t="shared" si="12"/>
        <v>0</v>
      </c>
      <c r="J86" s="4">
        <f t="shared" si="12"/>
        <v>0</v>
      </c>
      <c r="K86" s="3">
        <f t="shared" si="13"/>
        <v>0</v>
      </c>
      <c r="L86" s="3">
        <f t="shared" si="13"/>
        <v>0</v>
      </c>
      <c r="M86" s="3">
        <f t="shared" si="13"/>
        <v>0</v>
      </c>
    </row>
    <row r="87" spans="1:13" ht="22.5" hidden="1" x14ac:dyDescent="0.3">
      <c r="A87" s="66"/>
      <c r="B87" s="68">
        <f t="shared" si="15"/>
        <v>35</v>
      </c>
      <c r="C87" s="1">
        <f t="shared" si="14"/>
        <v>0</v>
      </c>
      <c r="D87" s="4">
        <f t="shared" si="9"/>
        <v>1</v>
      </c>
      <c r="E87" s="4">
        <f t="shared" si="10"/>
        <v>1</v>
      </c>
      <c r="F87" s="4">
        <f t="shared" si="10"/>
        <v>1</v>
      </c>
      <c r="G87" s="4">
        <f t="shared" si="11"/>
        <v>0</v>
      </c>
      <c r="H87" s="4">
        <f t="shared" si="12"/>
        <v>0</v>
      </c>
      <c r="I87" s="4">
        <f t="shared" si="12"/>
        <v>0</v>
      </c>
      <c r="J87" s="4">
        <f t="shared" si="12"/>
        <v>0</v>
      </c>
      <c r="K87" s="3">
        <f t="shared" si="13"/>
        <v>0</v>
      </c>
      <c r="L87" s="3">
        <f t="shared" si="13"/>
        <v>0</v>
      </c>
      <c r="M87" s="3">
        <f t="shared" si="13"/>
        <v>0</v>
      </c>
    </row>
    <row r="88" spans="1:13" ht="22.5" hidden="1" x14ac:dyDescent="0.3">
      <c r="A88" s="66"/>
      <c r="B88" s="68">
        <f t="shared" si="15"/>
        <v>36</v>
      </c>
      <c r="C88" s="1">
        <f t="shared" si="14"/>
        <v>0</v>
      </c>
      <c r="D88" s="4">
        <f t="shared" si="9"/>
        <v>1</v>
      </c>
      <c r="E88" s="4">
        <f t="shared" si="10"/>
        <v>1</v>
      </c>
      <c r="F88" s="4">
        <f t="shared" si="10"/>
        <v>1</v>
      </c>
      <c r="G88" s="4">
        <f t="shared" si="11"/>
        <v>0</v>
      </c>
      <c r="H88" s="4">
        <f t="shared" si="12"/>
        <v>0</v>
      </c>
      <c r="I88" s="4">
        <f t="shared" si="12"/>
        <v>0</v>
      </c>
      <c r="J88" s="4">
        <f t="shared" si="12"/>
        <v>0</v>
      </c>
      <c r="K88" s="3">
        <f t="shared" si="13"/>
        <v>0</v>
      </c>
      <c r="L88" s="3">
        <f t="shared" si="13"/>
        <v>0</v>
      </c>
      <c r="M88" s="3">
        <f t="shared" si="13"/>
        <v>0</v>
      </c>
    </row>
    <row r="89" spans="1:13" ht="22.5" hidden="1" x14ac:dyDescent="0.3">
      <c r="A89" s="66"/>
      <c r="B89" s="68">
        <f t="shared" si="15"/>
        <v>37</v>
      </c>
      <c r="C89" s="1">
        <f t="shared" si="14"/>
        <v>0</v>
      </c>
      <c r="D89" s="4">
        <f t="shared" si="9"/>
        <v>1</v>
      </c>
      <c r="E89" s="4">
        <f t="shared" si="10"/>
        <v>1</v>
      </c>
      <c r="F89" s="4">
        <f t="shared" si="10"/>
        <v>1</v>
      </c>
      <c r="G89" s="4">
        <f t="shared" si="11"/>
        <v>0</v>
      </c>
      <c r="H89" s="4">
        <f t="shared" si="12"/>
        <v>0</v>
      </c>
      <c r="I89" s="4">
        <f t="shared" si="12"/>
        <v>0</v>
      </c>
      <c r="J89" s="4">
        <f t="shared" si="12"/>
        <v>0</v>
      </c>
      <c r="K89" s="3">
        <f t="shared" si="13"/>
        <v>0</v>
      </c>
      <c r="L89" s="3">
        <f t="shared" si="13"/>
        <v>0</v>
      </c>
      <c r="M89" s="3">
        <f t="shared" si="13"/>
        <v>0</v>
      </c>
    </row>
    <row r="90" spans="1:13" ht="22.5" hidden="1" x14ac:dyDescent="0.3">
      <c r="A90" s="66"/>
      <c r="B90" s="68">
        <f t="shared" si="15"/>
        <v>38</v>
      </c>
      <c r="C90" s="1">
        <f t="shared" si="14"/>
        <v>0</v>
      </c>
      <c r="D90" s="4">
        <f t="shared" si="9"/>
        <v>1</v>
      </c>
      <c r="E90" s="4">
        <f t="shared" si="10"/>
        <v>1</v>
      </c>
      <c r="F90" s="4">
        <f t="shared" si="10"/>
        <v>1</v>
      </c>
      <c r="G90" s="4">
        <f t="shared" si="11"/>
        <v>0</v>
      </c>
      <c r="H90" s="4">
        <f t="shared" si="12"/>
        <v>0</v>
      </c>
      <c r="I90" s="4">
        <f t="shared" si="12"/>
        <v>0</v>
      </c>
      <c r="J90" s="4">
        <f t="shared" si="12"/>
        <v>0</v>
      </c>
      <c r="K90" s="3">
        <f t="shared" si="13"/>
        <v>0</v>
      </c>
      <c r="L90" s="3">
        <f t="shared" si="13"/>
        <v>0</v>
      </c>
      <c r="M90" s="3">
        <f t="shared" si="13"/>
        <v>0</v>
      </c>
    </row>
    <row r="91" spans="1:13" ht="22.5" hidden="1" x14ac:dyDescent="0.3">
      <c r="A91" s="66"/>
      <c r="B91" s="68">
        <f t="shared" si="15"/>
        <v>39</v>
      </c>
      <c r="C91" s="1">
        <f t="shared" si="14"/>
        <v>0</v>
      </c>
      <c r="D91" s="4">
        <f t="shared" si="9"/>
        <v>1</v>
      </c>
      <c r="E91" s="4">
        <f t="shared" si="10"/>
        <v>1</v>
      </c>
      <c r="F91" s="4">
        <f t="shared" si="10"/>
        <v>1</v>
      </c>
      <c r="G91" s="4">
        <f t="shared" si="11"/>
        <v>0</v>
      </c>
      <c r="H91" s="4">
        <f t="shared" si="12"/>
        <v>0</v>
      </c>
      <c r="I91" s="4">
        <f t="shared" si="12"/>
        <v>0</v>
      </c>
      <c r="J91" s="4">
        <f t="shared" si="12"/>
        <v>0</v>
      </c>
      <c r="K91" s="3">
        <f t="shared" si="13"/>
        <v>0</v>
      </c>
      <c r="L91" s="3">
        <f t="shared" si="13"/>
        <v>0</v>
      </c>
      <c r="M91" s="3">
        <f t="shared" si="13"/>
        <v>0</v>
      </c>
    </row>
    <row r="92" spans="1:13" ht="22.5" hidden="1" x14ac:dyDescent="0.3">
      <c r="A92" s="66"/>
      <c r="B92" s="68">
        <f t="shared" si="15"/>
        <v>40</v>
      </c>
      <c r="C92" s="1">
        <f t="shared" si="14"/>
        <v>0</v>
      </c>
      <c r="D92" s="4">
        <f t="shared" si="9"/>
        <v>1</v>
      </c>
      <c r="E92" s="4">
        <f t="shared" si="10"/>
        <v>1</v>
      </c>
      <c r="F92" s="4">
        <f t="shared" si="10"/>
        <v>1</v>
      </c>
      <c r="G92" s="4">
        <f t="shared" si="11"/>
        <v>0</v>
      </c>
      <c r="H92" s="4">
        <f t="shared" si="12"/>
        <v>0</v>
      </c>
      <c r="I92" s="4">
        <f t="shared" si="12"/>
        <v>0</v>
      </c>
      <c r="J92" s="4">
        <f t="shared" si="12"/>
        <v>0</v>
      </c>
      <c r="K92" s="3">
        <f t="shared" si="13"/>
        <v>0</v>
      </c>
      <c r="L92" s="3">
        <f t="shared" si="13"/>
        <v>0</v>
      </c>
      <c r="M92" s="3">
        <f t="shared" si="13"/>
        <v>0</v>
      </c>
    </row>
    <row r="93" spans="1:13" ht="22.5" hidden="1" x14ac:dyDescent="0.3">
      <c r="A93" s="66"/>
      <c r="B93" s="68">
        <f t="shared" si="15"/>
        <v>41</v>
      </c>
      <c r="C93" s="1">
        <f t="shared" si="14"/>
        <v>0</v>
      </c>
      <c r="D93" s="4">
        <f t="shared" si="9"/>
        <v>1</v>
      </c>
      <c r="E93" s="4">
        <f t="shared" si="10"/>
        <v>1</v>
      </c>
      <c r="F93" s="4">
        <f t="shared" si="10"/>
        <v>1</v>
      </c>
      <c r="G93" s="4">
        <f t="shared" si="11"/>
        <v>0</v>
      </c>
      <c r="H93" s="4">
        <f t="shared" si="12"/>
        <v>0</v>
      </c>
      <c r="I93" s="4">
        <f t="shared" si="12"/>
        <v>0</v>
      </c>
      <c r="J93" s="4">
        <f t="shared" si="12"/>
        <v>0</v>
      </c>
      <c r="K93" s="3">
        <f t="shared" si="13"/>
        <v>0</v>
      </c>
      <c r="L93" s="3">
        <f t="shared" si="13"/>
        <v>0</v>
      </c>
      <c r="M93" s="3">
        <f t="shared" si="13"/>
        <v>0</v>
      </c>
    </row>
    <row r="94" spans="1:13" ht="22.5" hidden="1" x14ac:dyDescent="0.3">
      <c r="A94" s="66"/>
      <c r="B94" s="68">
        <f t="shared" si="15"/>
        <v>42</v>
      </c>
      <c r="C94" s="1">
        <f t="shared" si="14"/>
        <v>0</v>
      </c>
      <c r="D94" s="4">
        <f t="shared" si="9"/>
        <v>1</v>
      </c>
      <c r="E94" s="4">
        <f t="shared" si="10"/>
        <v>1</v>
      </c>
      <c r="F94" s="4">
        <f t="shared" si="10"/>
        <v>1</v>
      </c>
      <c r="G94" s="4">
        <f t="shared" si="11"/>
        <v>0</v>
      </c>
      <c r="H94" s="4">
        <f t="shared" si="12"/>
        <v>0</v>
      </c>
      <c r="I94" s="4">
        <f t="shared" si="12"/>
        <v>0</v>
      </c>
      <c r="J94" s="4">
        <f t="shared" si="12"/>
        <v>0</v>
      </c>
      <c r="K94" s="3">
        <f t="shared" si="13"/>
        <v>0</v>
      </c>
      <c r="L94" s="3">
        <f t="shared" si="13"/>
        <v>0</v>
      </c>
      <c r="M94" s="3">
        <f t="shared" si="13"/>
        <v>0</v>
      </c>
    </row>
    <row r="95" spans="1:13" ht="22.5" hidden="1" x14ac:dyDescent="0.3">
      <c r="A95" s="66"/>
      <c r="B95" s="68">
        <f t="shared" si="15"/>
        <v>43</v>
      </c>
      <c r="C95" s="1">
        <f t="shared" si="14"/>
        <v>0</v>
      </c>
      <c r="D95" s="4">
        <f t="shared" si="9"/>
        <v>1</v>
      </c>
      <c r="E95" s="4">
        <f t="shared" si="10"/>
        <v>1</v>
      </c>
      <c r="F95" s="4">
        <f t="shared" si="10"/>
        <v>1</v>
      </c>
      <c r="G95" s="4">
        <f t="shared" si="11"/>
        <v>0</v>
      </c>
      <c r="H95" s="4">
        <f t="shared" si="12"/>
        <v>0</v>
      </c>
      <c r="I95" s="4">
        <f t="shared" si="12"/>
        <v>0</v>
      </c>
      <c r="J95" s="4">
        <f t="shared" si="12"/>
        <v>0</v>
      </c>
      <c r="K95" s="3">
        <f t="shared" si="13"/>
        <v>0</v>
      </c>
      <c r="L95" s="3">
        <f t="shared" si="13"/>
        <v>0</v>
      </c>
      <c r="M95" s="3">
        <f t="shared" si="13"/>
        <v>0</v>
      </c>
    </row>
    <row r="96" spans="1:13" ht="22.5" hidden="1" x14ac:dyDescent="0.3">
      <c r="A96" s="66"/>
      <c r="B96" s="68">
        <f t="shared" si="15"/>
        <v>44</v>
      </c>
      <c r="C96" s="1">
        <f t="shared" si="14"/>
        <v>0</v>
      </c>
      <c r="D96" s="4">
        <f t="shared" si="9"/>
        <v>1</v>
      </c>
      <c r="E96" s="4">
        <f t="shared" si="10"/>
        <v>1</v>
      </c>
      <c r="F96" s="4">
        <f t="shared" si="10"/>
        <v>1</v>
      </c>
      <c r="G96" s="4">
        <f t="shared" si="11"/>
        <v>0</v>
      </c>
      <c r="H96" s="4">
        <f t="shared" si="12"/>
        <v>0</v>
      </c>
      <c r="I96" s="4">
        <f t="shared" si="12"/>
        <v>0</v>
      </c>
      <c r="J96" s="4">
        <f t="shared" si="12"/>
        <v>0</v>
      </c>
      <c r="K96" s="3">
        <f t="shared" si="13"/>
        <v>0</v>
      </c>
      <c r="L96" s="3">
        <f t="shared" si="13"/>
        <v>0</v>
      </c>
      <c r="M96" s="3">
        <f t="shared" si="13"/>
        <v>0</v>
      </c>
    </row>
    <row r="97" spans="1:13" ht="22.5" hidden="1" x14ac:dyDescent="0.3">
      <c r="A97" s="66"/>
      <c r="B97" s="68">
        <f t="shared" si="15"/>
        <v>45</v>
      </c>
      <c r="C97" s="1">
        <f t="shared" si="14"/>
        <v>0</v>
      </c>
      <c r="D97" s="4">
        <f t="shared" si="9"/>
        <v>1</v>
      </c>
      <c r="E97" s="4">
        <f t="shared" si="10"/>
        <v>1</v>
      </c>
      <c r="F97" s="4">
        <f t="shared" si="10"/>
        <v>1</v>
      </c>
      <c r="G97" s="4">
        <f t="shared" si="11"/>
        <v>0</v>
      </c>
      <c r="H97" s="4">
        <f t="shared" si="12"/>
        <v>0</v>
      </c>
      <c r="I97" s="4">
        <f t="shared" si="12"/>
        <v>0</v>
      </c>
      <c r="J97" s="4">
        <f t="shared" si="12"/>
        <v>0</v>
      </c>
      <c r="K97" s="3">
        <f t="shared" si="13"/>
        <v>0</v>
      </c>
      <c r="L97" s="3">
        <f t="shared" si="13"/>
        <v>0</v>
      </c>
      <c r="M97" s="3">
        <f t="shared" si="13"/>
        <v>0</v>
      </c>
    </row>
    <row r="98" spans="1:13" ht="22.5" hidden="1" x14ac:dyDescent="0.3">
      <c r="A98" s="66"/>
      <c r="B98" s="68">
        <f t="shared" si="15"/>
        <v>46</v>
      </c>
      <c r="C98" s="1">
        <f t="shared" si="14"/>
        <v>0</v>
      </c>
      <c r="D98" s="4">
        <f t="shared" si="9"/>
        <v>1</v>
      </c>
      <c r="E98" s="4">
        <f t="shared" si="10"/>
        <v>1</v>
      </c>
      <c r="F98" s="4">
        <f t="shared" si="10"/>
        <v>1</v>
      </c>
      <c r="G98" s="4">
        <f t="shared" si="11"/>
        <v>0</v>
      </c>
      <c r="H98" s="4">
        <f t="shared" si="12"/>
        <v>0</v>
      </c>
      <c r="I98" s="4">
        <f t="shared" si="12"/>
        <v>0</v>
      </c>
      <c r="J98" s="4">
        <f t="shared" si="12"/>
        <v>0</v>
      </c>
      <c r="K98" s="3">
        <f t="shared" si="13"/>
        <v>0</v>
      </c>
      <c r="L98" s="3">
        <f t="shared" si="13"/>
        <v>0</v>
      </c>
      <c r="M98" s="3">
        <f t="shared" si="13"/>
        <v>0</v>
      </c>
    </row>
    <row r="99" spans="1:13" ht="22.5" hidden="1" x14ac:dyDescent="0.3">
      <c r="A99" s="66"/>
      <c r="B99" s="68">
        <f t="shared" si="15"/>
        <v>47</v>
      </c>
      <c r="C99" s="1">
        <f t="shared" si="14"/>
        <v>0</v>
      </c>
      <c r="D99" s="4">
        <f t="shared" si="9"/>
        <v>1</v>
      </c>
      <c r="E99" s="4">
        <f t="shared" si="10"/>
        <v>1</v>
      </c>
      <c r="F99" s="4">
        <f t="shared" si="10"/>
        <v>1</v>
      </c>
      <c r="G99" s="4">
        <f t="shared" si="11"/>
        <v>0</v>
      </c>
      <c r="H99" s="4">
        <f t="shared" si="12"/>
        <v>0</v>
      </c>
      <c r="I99" s="4">
        <f t="shared" si="12"/>
        <v>0</v>
      </c>
      <c r="J99" s="4">
        <f t="shared" si="12"/>
        <v>0</v>
      </c>
      <c r="K99" s="3">
        <f t="shared" si="13"/>
        <v>0</v>
      </c>
      <c r="L99" s="3">
        <f t="shared" si="13"/>
        <v>0</v>
      </c>
      <c r="M99" s="3">
        <f t="shared" si="13"/>
        <v>0</v>
      </c>
    </row>
    <row r="100" spans="1:13" ht="22.5" hidden="1" x14ac:dyDescent="0.3">
      <c r="A100" s="66"/>
      <c r="B100" s="68">
        <f t="shared" si="15"/>
        <v>48</v>
      </c>
      <c r="C100" s="1">
        <f t="shared" si="14"/>
        <v>0</v>
      </c>
      <c r="D100" s="4">
        <f t="shared" si="9"/>
        <v>1</v>
      </c>
      <c r="E100" s="4">
        <f t="shared" si="10"/>
        <v>1</v>
      </c>
      <c r="F100" s="4">
        <f t="shared" si="10"/>
        <v>1</v>
      </c>
      <c r="G100" s="4">
        <f t="shared" si="11"/>
        <v>0</v>
      </c>
      <c r="H100" s="4">
        <f t="shared" si="12"/>
        <v>0</v>
      </c>
      <c r="I100" s="4">
        <f t="shared" si="12"/>
        <v>0</v>
      </c>
      <c r="J100" s="4">
        <f t="shared" si="12"/>
        <v>0</v>
      </c>
      <c r="K100" s="3">
        <f t="shared" si="13"/>
        <v>0</v>
      </c>
      <c r="L100" s="3">
        <f t="shared" si="13"/>
        <v>0</v>
      </c>
      <c r="M100" s="3">
        <f t="shared" si="13"/>
        <v>0</v>
      </c>
    </row>
    <row r="101" spans="1:13" ht="22.5" hidden="1" x14ac:dyDescent="0.3">
      <c r="A101" s="66"/>
      <c r="B101" s="68">
        <f t="shared" si="15"/>
        <v>49</v>
      </c>
      <c r="C101" s="1">
        <f t="shared" si="14"/>
        <v>0</v>
      </c>
      <c r="D101" s="4">
        <f t="shared" si="9"/>
        <v>1</v>
      </c>
      <c r="E101" s="4">
        <f t="shared" si="10"/>
        <v>1</v>
      </c>
      <c r="F101" s="4">
        <f t="shared" si="10"/>
        <v>1</v>
      </c>
      <c r="G101" s="4">
        <f t="shared" si="11"/>
        <v>0</v>
      </c>
      <c r="H101" s="4">
        <f t="shared" si="12"/>
        <v>0</v>
      </c>
      <c r="I101" s="4">
        <f t="shared" si="12"/>
        <v>0</v>
      </c>
      <c r="J101" s="4">
        <f t="shared" si="12"/>
        <v>0</v>
      </c>
      <c r="K101" s="3">
        <f t="shared" si="13"/>
        <v>0</v>
      </c>
      <c r="L101" s="3">
        <f t="shared" si="13"/>
        <v>0</v>
      </c>
      <c r="M101" s="3">
        <f t="shared" si="13"/>
        <v>0</v>
      </c>
    </row>
    <row r="102" spans="1:13" ht="22.5" hidden="1" x14ac:dyDescent="0.3">
      <c r="A102" s="66"/>
      <c r="B102" s="68">
        <f t="shared" si="15"/>
        <v>50</v>
      </c>
      <c r="C102" s="1">
        <f t="shared" si="14"/>
        <v>0</v>
      </c>
      <c r="D102" s="4">
        <f t="shared" si="9"/>
        <v>1</v>
      </c>
      <c r="E102" s="4">
        <f t="shared" si="10"/>
        <v>1</v>
      </c>
      <c r="F102" s="4">
        <f t="shared" si="10"/>
        <v>1</v>
      </c>
      <c r="G102" s="4">
        <f t="shared" si="11"/>
        <v>0</v>
      </c>
      <c r="H102" s="4">
        <f t="shared" si="12"/>
        <v>0</v>
      </c>
      <c r="I102" s="4">
        <f t="shared" si="12"/>
        <v>0</v>
      </c>
      <c r="J102" s="4">
        <f t="shared" si="12"/>
        <v>0</v>
      </c>
      <c r="K102" s="3">
        <f t="shared" si="13"/>
        <v>0</v>
      </c>
      <c r="L102" s="3">
        <f t="shared" si="13"/>
        <v>0</v>
      </c>
      <c r="M102" s="3">
        <f t="shared" si="13"/>
        <v>0</v>
      </c>
    </row>
    <row r="103" spans="1:13" ht="22.5" hidden="1" x14ac:dyDescent="0.3">
      <c r="A103" s="66"/>
      <c r="B103" s="68">
        <f t="shared" si="15"/>
        <v>51</v>
      </c>
      <c r="C103" s="1">
        <f t="shared" si="14"/>
        <v>0</v>
      </c>
      <c r="D103" s="4">
        <f t="shared" si="9"/>
        <v>1</v>
      </c>
      <c r="E103" s="4">
        <f t="shared" si="10"/>
        <v>1</v>
      </c>
      <c r="F103" s="4">
        <f t="shared" si="10"/>
        <v>1</v>
      </c>
      <c r="G103" s="4">
        <f t="shared" si="11"/>
        <v>0</v>
      </c>
      <c r="H103" s="4">
        <f t="shared" si="12"/>
        <v>0</v>
      </c>
      <c r="I103" s="4">
        <f t="shared" si="12"/>
        <v>0</v>
      </c>
      <c r="J103" s="4">
        <f t="shared" si="12"/>
        <v>0</v>
      </c>
      <c r="K103" s="3">
        <f t="shared" si="13"/>
        <v>0</v>
      </c>
      <c r="L103" s="3">
        <f t="shared" si="13"/>
        <v>0</v>
      </c>
      <c r="M103" s="3">
        <f t="shared" si="13"/>
        <v>0</v>
      </c>
    </row>
    <row r="104" spans="1:13" ht="22.5" hidden="1" x14ac:dyDescent="0.3">
      <c r="A104" s="66"/>
      <c r="B104" s="68">
        <f t="shared" si="15"/>
        <v>52</v>
      </c>
      <c r="C104" s="1">
        <f t="shared" si="14"/>
        <v>0</v>
      </c>
      <c r="D104" s="4">
        <f t="shared" si="9"/>
        <v>1</v>
      </c>
      <c r="E104" s="4">
        <f t="shared" si="10"/>
        <v>1</v>
      </c>
      <c r="F104" s="4">
        <f t="shared" si="10"/>
        <v>1</v>
      </c>
      <c r="G104" s="4">
        <f t="shared" si="11"/>
        <v>0</v>
      </c>
      <c r="H104" s="4">
        <f t="shared" si="12"/>
        <v>0</v>
      </c>
      <c r="I104" s="4">
        <f t="shared" si="12"/>
        <v>0</v>
      </c>
      <c r="J104" s="4">
        <f t="shared" si="12"/>
        <v>0</v>
      </c>
      <c r="K104" s="3">
        <f t="shared" si="13"/>
        <v>0</v>
      </c>
      <c r="L104" s="3">
        <f t="shared" si="13"/>
        <v>0</v>
      </c>
      <c r="M104" s="3">
        <f t="shared" si="13"/>
        <v>0</v>
      </c>
    </row>
    <row r="105" spans="1:13" ht="22.5" hidden="1" x14ac:dyDescent="0.3">
      <c r="A105" s="66"/>
      <c r="B105" s="68">
        <f t="shared" si="15"/>
        <v>53</v>
      </c>
      <c r="C105" s="1">
        <f t="shared" si="14"/>
        <v>0</v>
      </c>
      <c r="D105" s="4">
        <f t="shared" si="9"/>
        <v>1</v>
      </c>
      <c r="E105" s="4">
        <f t="shared" si="10"/>
        <v>1</v>
      </c>
      <c r="F105" s="4">
        <f t="shared" si="10"/>
        <v>1</v>
      </c>
      <c r="G105" s="4">
        <f t="shared" si="11"/>
        <v>0</v>
      </c>
      <c r="H105" s="4">
        <f t="shared" si="12"/>
        <v>0</v>
      </c>
      <c r="I105" s="4">
        <f t="shared" si="12"/>
        <v>0</v>
      </c>
      <c r="J105" s="4">
        <f t="shared" si="12"/>
        <v>0</v>
      </c>
      <c r="K105" s="3">
        <f t="shared" si="13"/>
        <v>0</v>
      </c>
      <c r="L105" s="3">
        <f t="shared" si="13"/>
        <v>0</v>
      </c>
      <c r="M105" s="3">
        <f t="shared" si="13"/>
        <v>0</v>
      </c>
    </row>
    <row r="106" spans="1:13" ht="22.5" hidden="1" x14ac:dyDescent="0.3">
      <c r="A106" s="66"/>
      <c r="B106" s="68">
        <f t="shared" si="15"/>
        <v>54</v>
      </c>
      <c r="C106" s="1">
        <f t="shared" si="14"/>
        <v>0</v>
      </c>
      <c r="D106" s="4">
        <f t="shared" si="9"/>
        <v>1</v>
      </c>
      <c r="E106" s="4">
        <f t="shared" si="10"/>
        <v>1</v>
      </c>
      <c r="F106" s="4">
        <f t="shared" si="10"/>
        <v>1</v>
      </c>
      <c r="G106" s="4">
        <f t="shared" si="11"/>
        <v>0</v>
      </c>
      <c r="H106" s="4">
        <f t="shared" si="12"/>
        <v>0</v>
      </c>
      <c r="I106" s="4">
        <f t="shared" si="12"/>
        <v>0</v>
      </c>
      <c r="J106" s="4">
        <f t="shared" si="12"/>
        <v>0</v>
      </c>
      <c r="K106" s="3">
        <f t="shared" si="13"/>
        <v>0</v>
      </c>
      <c r="L106" s="3">
        <f t="shared" si="13"/>
        <v>0</v>
      </c>
      <c r="M106" s="3">
        <f t="shared" si="13"/>
        <v>0</v>
      </c>
    </row>
    <row r="107" spans="1:13" ht="22.5" hidden="1" x14ac:dyDescent="0.3">
      <c r="A107" s="66"/>
      <c r="B107" s="68">
        <f t="shared" si="15"/>
        <v>55</v>
      </c>
      <c r="C107" s="1">
        <f t="shared" si="14"/>
        <v>0</v>
      </c>
      <c r="D107" s="4">
        <f t="shared" si="9"/>
        <v>1</v>
      </c>
      <c r="E107" s="4">
        <f t="shared" si="10"/>
        <v>1</v>
      </c>
      <c r="F107" s="4">
        <f t="shared" si="10"/>
        <v>1</v>
      </c>
      <c r="G107" s="4">
        <f t="shared" si="11"/>
        <v>0</v>
      </c>
      <c r="H107" s="4">
        <f t="shared" si="12"/>
        <v>0</v>
      </c>
      <c r="I107" s="4">
        <f t="shared" si="12"/>
        <v>0</v>
      </c>
      <c r="J107" s="4">
        <f t="shared" si="12"/>
        <v>0</v>
      </c>
      <c r="K107" s="3">
        <f t="shared" si="13"/>
        <v>0</v>
      </c>
      <c r="L107" s="3">
        <f t="shared" si="13"/>
        <v>0</v>
      </c>
      <c r="M107" s="3">
        <f t="shared" si="13"/>
        <v>0</v>
      </c>
    </row>
    <row r="108" spans="1:13" ht="22.5" hidden="1" x14ac:dyDescent="0.3">
      <c r="A108" s="66"/>
      <c r="B108" s="68">
        <f t="shared" si="15"/>
        <v>56</v>
      </c>
      <c r="C108" s="1">
        <f t="shared" si="14"/>
        <v>0</v>
      </c>
      <c r="D108" s="4">
        <f t="shared" si="9"/>
        <v>1</v>
      </c>
      <c r="E108" s="4">
        <f t="shared" si="10"/>
        <v>1</v>
      </c>
      <c r="F108" s="4">
        <f t="shared" si="10"/>
        <v>1</v>
      </c>
      <c r="G108" s="4">
        <f t="shared" si="11"/>
        <v>0</v>
      </c>
      <c r="H108" s="4">
        <f t="shared" si="12"/>
        <v>0</v>
      </c>
      <c r="I108" s="4">
        <f t="shared" si="12"/>
        <v>0</v>
      </c>
      <c r="J108" s="4">
        <f t="shared" si="12"/>
        <v>0</v>
      </c>
      <c r="K108" s="3">
        <f t="shared" si="13"/>
        <v>0</v>
      </c>
      <c r="L108" s="3">
        <f t="shared" si="13"/>
        <v>0</v>
      </c>
      <c r="M108" s="3">
        <f t="shared" si="13"/>
        <v>0</v>
      </c>
    </row>
    <row r="109" spans="1:13" ht="22.5" hidden="1" x14ac:dyDescent="0.3">
      <c r="A109" s="66"/>
      <c r="B109" s="68">
        <f t="shared" si="15"/>
        <v>57</v>
      </c>
      <c r="C109" s="1">
        <f t="shared" si="14"/>
        <v>0</v>
      </c>
      <c r="D109" s="4">
        <f t="shared" si="9"/>
        <v>1</v>
      </c>
      <c r="E109" s="4">
        <f t="shared" si="10"/>
        <v>1</v>
      </c>
      <c r="F109" s="4">
        <f t="shared" si="10"/>
        <v>1</v>
      </c>
      <c r="G109" s="4">
        <f t="shared" si="11"/>
        <v>0</v>
      </c>
      <c r="H109" s="4">
        <f t="shared" si="12"/>
        <v>0</v>
      </c>
      <c r="I109" s="4">
        <f t="shared" si="12"/>
        <v>0</v>
      </c>
      <c r="J109" s="4">
        <f t="shared" si="12"/>
        <v>0</v>
      </c>
      <c r="K109" s="3">
        <f t="shared" si="13"/>
        <v>0</v>
      </c>
      <c r="L109" s="3">
        <f t="shared" si="13"/>
        <v>0</v>
      </c>
      <c r="M109" s="3">
        <f t="shared" si="13"/>
        <v>0</v>
      </c>
    </row>
    <row r="110" spans="1:13" ht="22.5" hidden="1" x14ac:dyDescent="0.3">
      <c r="A110" s="66"/>
      <c r="B110" s="68">
        <f t="shared" si="15"/>
        <v>58</v>
      </c>
      <c r="C110" s="1">
        <f t="shared" si="14"/>
        <v>0</v>
      </c>
      <c r="D110" s="4">
        <f t="shared" si="9"/>
        <v>1</v>
      </c>
      <c r="E110" s="4">
        <f t="shared" si="10"/>
        <v>1</v>
      </c>
      <c r="F110" s="4">
        <f t="shared" si="10"/>
        <v>1</v>
      </c>
      <c r="G110" s="4">
        <f t="shared" si="11"/>
        <v>0</v>
      </c>
      <c r="H110" s="4">
        <f t="shared" si="12"/>
        <v>0</v>
      </c>
      <c r="I110" s="4">
        <f t="shared" si="12"/>
        <v>0</v>
      </c>
      <c r="J110" s="4">
        <f t="shared" si="12"/>
        <v>0</v>
      </c>
      <c r="K110" s="3">
        <f t="shared" si="13"/>
        <v>0</v>
      </c>
      <c r="L110" s="3">
        <f t="shared" si="13"/>
        <v>0</v>
      </c>
      <c r="M110" s="3">
        <f t="shared" si="13"/>
        <v>0</v>
      </c>
    </row>
    <row r="111" spans="1:13" ht="22.5" hidden="1" x14ac:dyDescent="0.3">
      <c r="A111" s="66"/>
      <c r="B111" s="68">
        <f t="shared" si="15"/>
        <v>59</v>
      </c>
      <c r="C111" s="1">
        <f t="shared" si="14"/>
        <v>0</v>
      </c>
      <c r="D111" s="4">
        <f t="shared" si="9"/>
        <v>1</v>
      </c>
      <c r="E111" s="4">
        <f t="shared" si="10"/>
        <v>1</v>
      </c>
      <c r="F111" s="4">
        <f t="shared" si="10"/>
        <v>1</v>
      </c>
      <c r="G111" s="4">
        <f t="shared" si="11"/>
        <v>0</v>
      </c>
      <c r="H111" s="4">
        <f t="shared" si="12"/>
        <v>0</v>
      </c>
      <c r="I111" s="4">
        <f t="shared" si="12"/>
        <v>0</v>
      </c>
      <c r="J111" s="4">
        <f t="shared" si="12"/>
        <v>0</v>
      </c>
      <c r="K111" s="3">
        <f t="shared" si="13"/>
        <v>0</v>
      </c>
      <c r="L111" s="3">
        <f t="shared" si="13"/>
        <v>0</v>
      </c>
      <c r="M111" s="3">
        <f t="shared" si="13"/>
        <v>0</v>
      </c>
    </row>
    <row r="112" spans="1:13" ht="22.5" hidden="1" x14ac:dyDescent="0.3">
      <c r="A112" s="66"/>
      <c r="B112" s="68">
        <f t="shared" si="15"/>
        <v>60</v>
      </c>
      <c r="C112" s="1">
        <f t="shared" si="14"/>
        <v>0</v>
      </c>
      <c r="D112" s="4">
        <f t="shared" si="9"/>
        <v>1</v>
      </c>
      <c r="E112" s="4">
        <f t="shared" si="10"/>
        <v>1</v>
      </c>
      <c r="F112" s="4">
        <f t="shared" si="10"/>
        <v>1</v>
      </c>
      <c r="G112" s="4">
        <f t="shared" si="11"/>
        <v>0</v>
      </c>
      <c r="H112" s="4">
        <f t="shared" si="12"/>
        <v>0</v>
      </c>
      <c r="I112" s="4">
        <f t="shared" si="12"/>
        <v>0</v>
      </c>
      <c r="J112" s="4">
        <f t="shared" si="12"/>
        <v>0</v>
      </c>
      <c r="K112" s="3">
        <f t="shared" si="13"/>
        <v>0</v>
      </c>
      <c r="L112" s="3">
        <f t="shared" si="13"/>
        <v>0</v>
      </c>
      <c r="M112" s="3">
        <f t="shared" si="13"/>
        <v>0</v>
      </c>
    </row>
    <row r="113" spans="1:11" ht="22.5" hidden="1" x14ac:dyDescent="0.3">
      <c r="A113" s="3"/>
      <c r="B113" s="3"/>
      <c r="C113" s="3"/>
      <c r="D113" s="4" t="s">
        <v>4</v>
      </c>
      <c r="E113" s="3"/>
      <c r="F113" s="3"/>
      <c r="G113" s="3"/>
      <c r="H113" s="3"/>
      <c r="I113" s="3"/>
      <c r="J113" s="3"/>
      <c r="K113" s="3"/>
    </row>
    <row r="114" spans="1:11" hidden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</sheetData>
  <sheetProtection algorithmName="SHA-512" hashValue="fz/l+RlAudJZvxMk8hd8/YeT3vOBYDCa2UoVqxtv/hSPTEXPD9QgLUjZaHibB/kRu2t0ZfEwzcdI9Carq53cmw==" saltValue="1pCR1ebdQOWjxmzj4sfD1g==" spinCount="100000" sheet="1" objects="1" scenarios="1" selectLockedCells="1"/>
  <mergeCells count="5">
    <mergeCell ref="A1:D3"/>
    <mergeCell ref="B4:C4"/>
    <mergeCell ref="B6:C6"/>
    <mergeCell ref="B7:C7"/>
    <mergeCell ref="B10:C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1C2E3-D024-4101-AF3F-850990DD0A51}">
  <dimension ref="A1:M544"/>
  <sheetViews>
    <sheetView zoomScale="70" zoomScaleNormal="70" workbookViewId="0">
      <selection activeCell="B6" sqref="B6:C6"/>
    </sheetView>
  </sheetViews>
  <sheetFormatPr defaultRowHeight="12.75" x14ac:dyDescent="0.2"/>
  <cols>
    <col min="1" max="1" width="115.5703125" customWidth="1"/>
    <col min="2" max="2" width="54.42578125" style="2" customWidth="1"/>
    <col min="3" max="3" width="33.42578125" customWidth="1"/>
    <col min="4" max="4" width="33.42578125" style="2" customWidth="1"/>
    <col min="5" max="5" width="15.7109375" customWidth="1"/>
    <col min="6" max="6" width="21.42578125" style="2" customWidth="1"/>
    <col min="7" max="7" width="22.7109375" customWidth="1"/>
    <col min="8" max="11" width="15.7109375" customWidth="1"/>
  </cols>
  <sheetData>
    <row r="1" spans="1:11" ht="34.5" x14ac:dyDescent="0.45">
      <c r="A1" s="114" t="s">
        <v>26</v>
      </c>
      <c r="B1" s="115"/>
      <c r="C1" s="115"/>
      <c r="D1" s="115"/>
      <c r="E1" s="72"/>
      <c r="F1" s="72"/>
      <c r="G1" s="72"/>
      <c r="H1" s="72"/>
      <c r="I1" s="72"/>
      <c r="J1" s="72"/>
      <c r="K1" s="72"/>
    </row>
    <row r="2" spans="1:11" ht="66" customHeight="1" x14ac:dyDescent="0.45">
      <c r="A2" s="115"/>
      <c r="B2" s="115"/>
      <c r="C2" s="115"/>
      <c r="D2" s="115"/>
      <c r="E2" s="72"/>
      <c r="F2" s="72"/>
      <c r="G2" s="72"/>
      <c r="H2" s="72"/>
      <c r="I2" s="72"/>
      <c r="J2" s="72"/>
      <c r="K2" s="72"/>
    </row>
    <row r="3" spans="1:11" ht="13.5" thickBot="1" x14ac:dyDescent="0.25">
      <c r="A3" s="116"/>
      <c r="B3" s="116"/>
      <c r="C3" s="116"/>
      <c r="D3" s="116"/>
      <c r="E3" s="3"/>
      <c r="F3" s="3"/>
      <c r="G3" s="3"/>
      <c r="H3" s="3"/>
      <c r="I3" s="3"/>
      <c r="J3" s="3"/>
      <c r="K3" s="3"/>
    </row>
    <row r="4" spans="1:11" s="5" customFormat="1" ht="24" thickTop="1" x14ac:dyDescent="0.35">
      <c r="A4" s="6"/>
      <c r="B4" s="117" t="s">
        <v>14</v>
      </c>
      <c r="C4" s="118"/>
      <c r="D4" s="29"/>
      <c r="E4" s="4"/>
      <c r="F4" s="4"/>
      <c r="G4" s="4"/>
      <c r="H4" s="4"/>
      <c r="I4" s="4"/>
      <c r="J4" s="4"/>
      <c r="K4" s="4"/>
    </row>
    <row r="5" spans="1:11" x14ac:dyDescent="0.2">
      <c r="A5" s="7"/>
      <c r="B5" s="10"/>
      <c r="C5" s="11"/>
      <c r="D5" s="30"/>
      <c r="E5" s="3"/>
      <c r="F5" s="3"/>
      <c r="G5" s="3"/>
      <c r="H5" s="3"/>
      <c r="I5" s="3"/>
      <c r="J5" s="3"/>
      <c r="K5" s="3"/>
    </row>
    <row r="6" spans="1:11" s="5" customFormat="1" ht="23.25" x14ac:dyDescent="0.35">
      <c r="A6" s="8" t="s">
        <v>15</v>
      </c>
      <c r="B6" s="131"/>
      <c r="C6" s="132"/>
      <c r="D6" s="30"/>
      <c r="E6" s="4"/>
      <c r="F6" s="4"/>
      <c r="G6" s="4"/>
      <c r="H6" s="4"/>
      <c r="I6" s="4"/>
      <c r="J6" s="4"/>
      <c r="K6" s="4"/>
    </row>
    <row r="7" spans="1:11" ht="22.5" x14ac:dyDescent="0.3">
      <c r="A7" s="8" t="s">
        <v>16</v>
      </c>
      <c r="B7" s="131"/>
      <c r="C7" s="132"/>
      <c r="D7" s="30"/>
      <c r="E7" s="4"/>
      <c r="F7" s="4"/>
      <c r="G7" s="4"/>
      <c r="H7" s="4"/>
      <c r="I7" s="3"/>
      <c r="J7" s="3"/>
      <c r="K7" s="3"/>
    </row>
    <row r="8" spans="1:11" ht="22.5" x14ac:dyDescent="0.3">
      <c r="A8" s="8" t="s">
        <v>10</v>
      </c>
      <c r="B8" s="133"/>
      <c r="C8" s="134"/>
      <c r="D8" s="31"/>
      <c r="E8" s="4"/>
      <c r="F8" s="4"/>
      <c r="G8" s="4"/>
      <c r="H8" s="4"/>
      <c r="I8" s="3"/>
      <c r="J8" s="3"/>
      <c r="K8" s="3"/>
    </row>
    <row r="9" spans="1:11" ht="22.5" x14ac:dyDescent="0.3">
      <c r="A9" s="8" t="s">
        <v>8</v>
      </c>
      <c r="B9" s="135"/>
      <c r="C9" s="136"/>
      <c r="D9" s="30"/>
      <c r="E9" s="4"/>
      <c r="F9" s="4"/>
      <c r="G9" s="4"/>
      <c r="H9" s="4"/>
      <c r="I9" s="3"/>
      <c r="J9" s="3"/>
      <c r="K9" s="3"/>
    </row>
    <row r="10" spans="1:11" ht="23.25" thickBot="1" x14ac:dyDescent="0.35">
      <c r="A10" s="9" t="s">
        <v>17</v>
      </c>
      <c r="B10" s="137"/>
      <c r="C10" s="138"/>
      <c r="D10" s="32"/>
      <c r="E10" s="4"/>
      <c r="F10" s="4"/>
      <c r="G10" s="4"/>
      <c r="H10" s="4"/>
      <c r="I10" s="3"/>
      <c r="J10" s="3"/>
      <c r="K10" s="3"/>
    </row>
    <row r="11" spans="1:11" ht="45.75" thickTop="1" x14ac:dyDescent="0.3">
      <c r="A11" s="13" t="s">
        <v>18</v>
      </c>
      <c r="B11" s="14" t="s">
        <v>21</v>
      </c>
      <c r="C11" s="14" t="s">
        <v>20</v>
      </c>
      <c r="D11" s="15" t="s">
        <v>23</v>
      </c>
      <c r="E11" s="2"/>
      <c r="G11" s="2"/>
      <c r="H11" s="2"/>
    </row>
    <row r="12" spans="1:11" s="2" customFormat="1" ht="22.5" x14ac:dyDescent="0.3">
      <c r="A12" s="16"/>
      <c r="B12" s="12"/>
      <c r="C12" s="12"/>
      <c r="D12" s="17"/>
    </row>
    <row r="13" spans="1:11" x14ac:dyDescent="0.2">
      <c r="A13" s="18"/>
      <c r="B13" s="19"/>
      <c r="C13" s="19"/>
      <c r="D13" s="20"/>
      <c r="E13" s="2"/>
      <c r="G13" s="2"/>
      <c r="H13" s="2"/>
    </row>
    <row r="14" spans="1:11" ht="22.5" x14ac:dyDescent="0.3">
      <c r="A14" s="21" t="s">
        <v>5</v>
      </c>
      <c r="B14" s="110">
        <v>0</v>
      </c>
      <c r="C14" s="110">
        <v>0</v>
      </c>
      <c r="D14" s="111">
        <v>0</v>
      </c>
      <c r="E14" s="2"/>
      <c r="G14" s="2"/>
      <c r="H14" s="2"/>
    </row>
    <row r="15" spans="1:11" ht="22.5" x14ac:dyDescent="0.3">
      <c r="A15" s="21" t="s">
        <v>0</v>
      </c>
      <c r="B15" s="22">
        <f>+B14*0.0825</f>
        <v>0</v>
      </c>
      <c r="C15" s="24" t="s">
        <v>22</v>
      </c>
      <c r="D15" s="23" t="s">
        <v>22</v>
      </c>
      <c r="E15" s="2"/>
      <c r="G15" s="2"/>
      <c r="H15" s="2"/>
    </row>
    <row r="16" spans="1:11" ht="22.5" x14ac:dyDescent="0.3">
      <c r="A16" s="21" t="s">
        <v>1</v>
      </c>
      <c r="B16" s="110">
        <v>0</v>
      </c>
      <c r="C16" s="24" t="s">
        <v>22</v>
      </c>
      <c r="D16" s="23" t="s">
        <v>22</v>
      </c>
      <c r="E16" s="2"/>
      <c r="G16" s="2"/>
      <c r="H16" s="2"/>
    </row>
    <row r="17" spans="1:11" ht="22.5" x14ac:dyDescent="0.3">
      <c r="A17" s="21" t="s">
        <v>24</v>
      </c>
      <c r="B17" s="139">
        <v>0</v>
      </c>
      <c r="C17" s="97" t="s">
        <v>22</v>
      </c>
      <c r="D17" s="23" t="s">
        <v>22</v>
      </c>
      <c r="E17" s="2"/>
      <c r="G17" s="2"/>
      <c r="H17" s="2"/>
    </row>
    <row r="18" spans="1:11" ht="22.5" x14ac:dyDescent="0.3">
      <c r="A18" s="21" t="s">
        <v>2</v>
      </c>
      <c r="B18" s="140">
        <v>0</v>
      </c>
      <c r="C18" s="142">
        <v>0</v>
      </c>
      <c r="D18" s="143">
        <v>0</v>
      </c>
      <c r="E18" s="2"/>
      <c r="G18" s="2"/>
      <c r="H18" s="2"/>
    </row>
    <row r="19" spans="1:11" ht="22.5" x14ac:dyDescent="0.3">
      <c r="A19" s="21" t="s">
        <v>7</v>
      </c>
      <c r="B19" s="141">
        <v>0</v>
      </c>
      <c r="C19" s="144">
        <v>0</v>
      </c>
      <c r="D19" s="145">
        <v>0</v>
      </c>
      <c r="E19" s="4"/>
      <c r="F19" s="4"/>
      <c r="G19" s="4"/>
      <c r="H19" s="4"/>
      <c r="I19" s="3"/>
      <c r="J19" s="3"/>
      <c r="K19" s="3"/>
    </row>
    <row r="20" spans="1:11" ht="22.5" x14ac:dyDescent="0.3">
      <c r="A20" s="21" t="s">
        <v>6</v>
      </c>
      <c r="B20" s="25">
        <v>0</v>
      </c>
      <c r="C20" s="98">
        <v>7.8E-2</v>
      </c>
      <c r="D20" s="26" t="s">
        <v>22</v>
      </c>
      <c r="E20" s="4"/>
      <c r="F20" s="4"/>
      <c r="G20" s="4"/>
      <c r="H20" s="4"/>
      <c r="I20" s="3"/>
      <c r="J20" s="3"/>
      <c r="K20" s="3"/>
    </row>
    <row r="21" spans="1:11" s="2" customFormat="1" ht="22.5" x14ac:dyDescent="0.3">
      <c r="A21" s="21"/>
      <c r="B21" s="27"/>
      <c r="C21" s="27"/>
      <c r="D21" s="28"/>
      <c r="E21" s="4"/>
      <c r="F21" s="4"/>
      <c r="G21" s="4"/>
      <c r="H21" s="4"/>
      <c r="I21" s="3"/>
      <c r="J21" s="3"/>
      <c r="K21" s="3"/>
    </row>
    <row r="22" spans="1:11" ht="22.5" x14ac:dyDescent="0.3">
      <c r="A22" s="33" t="s">
        <v>3</v>
      </c>
      <c r="B22" s="34" t="e">
        <f>PMT(B18/12,B19,+B14+B15-B16+B17)*-1</f>
        <v>#NUM!</v>
      </c>
      <c r="C22" s="34" t="e">
        <f>PMT(C18/12,C19,C14)*-1/(1-C20)</f>
        <v>#NUM!</v>
      </c>
      <c r="D22" s="35" t="e">
        <f>PMT(D18/12,D19,D14)*-1</f>
        <v>#NUM!</v>
      </c>
      <c r="E22" s="4"/>
      <c r="F22" s="4"/>
      <c r="G22" s="4"/>
      <c r="H22" s="4"/>
      <c r="I22" s="3"/>
      <c r="J22" s="3"/>
      <c r="K22" s="3"/>
    </row>
    <row r="23" spans="1:11" ht="22.5" x14ac:dyDescent="0.3">
      <c r="A23" s="36" t="s">
        <v>25</v>
      </c>
      <c r="B23" s="37"/>
      <c r="C23" s="37"/>
      <c r="D23" s="37"/>
      <c r="E23" s="37"/>
      <c r="F23" s="37"/>
      <c r="G23" s="38"/>
      <c r="H23" s="4"/>
      <c r="I23" s="3"/>
      <c r="J23" s="3"/>
      <c r="K23" s="3"/>
    </row>
    <row r="24" spans="1:11" s="2" customFormat="1" ht="95.25" customHeight="1" x14ac:dyDescent="0.3">
      <c r="A24" s="39"/>
      <c r="B24" s="40" t="s">
        <v>36</v>
      </c>
      <c r="C24" s="40" t="s">
        <v>36</v>
      </c>
      <c r="D24" s="40" t="s">
        <v>36</v>
      </c>
      <c r="E24" s="41" t="s">
        <v>33</v>
      </c>
      <c r="F24" s="41" t="s">
        <v>34</v>
      </c>
      <c r="G24" s="42" t="s">
        <v>35</v>
      </c>
      <c r="H24" s="4"/>
      <c r="I24" s="3"/>
      <c r="J24" s="3"/>
      <c r="K24" s="3"/>
    </row>
    <row r="25" spans="1:11" ht="22.5" x14ac:dyDescent="0.3">
      <c r="A25" s="39" t="s">
        <v>27</v>
      </c>
      <c r="B25" s="43">
        <f>+B$9/F25*E25/12*(1-G25)</f>
        <v>0</v>
      </c>
      <c r="C25" s="43">
        <f>+B25</f>
        <v>0</v>
      </c>
      <c r="D25" s="43">
        <f>+C25</f>
        <v>0</v>
      </c>
      <c r="E25" s="43">
        <v>50</v>
      </c>
      <c r="F25" s="44">
        <v>6000</v>
      </c>
      <c r="G25" s="112">
        <v>0</v>
      </c>
      <c r="H25" s="4"/>
      <c r="I25" s="3"/>
      <c r="J25" s="3"/>
      <c r="K25" s="3"/>
    </row>
    <row r="26" spans="1:11" ht="22.5" x14ac:dyDescent="0.3">
      <c r="A26" s="39" t="s">
        <v>28</v>
      </c>
      <c r="B26" s="43">
        <f>+B$9/F26*E26/12*(1-G26)</f>
        <v>0</v>
      </c>
      <c r="C26" s="43">
        <f>+B26</f>
        <v>0</v>
      </c>
      <c r="D26" s="43">
        <f>+B26</f>
        <v>0</v>
      </c>
      <c r="E26" s="43">
        <v>500</v>
      </c>
      <c r="F26" s="44">
        <v>36000</v>
      </c>
      <c r="G26" s="112">
        <v>0</v>
      </c>
      <c r="H26" s="4"/>
      <c r="I26" s="3"/>
      <c r="J26" s="3"/>
      <c r="K26" s="3"/>
    </row>
    <row r="27" spans="1:11" ht="22.5" x14ac:dyDescent="0.3">
      <c r="A27" s="39" t="s">
        <v>29</v>
      </c>
      <c r="B27" s="43">
        <f t="shared" ref="B27:B30" si="0">+B$9/F27*E27/12*(1-G27)</f>
        <v>0</v>
      </c>
      <c r="C27" s="43">
        <f t="shared" ref="C27:C31" si="1">+B27</f>
        <v>0</v>
      </c>
      <c r="D27" s="43">
        <f t="shared" ref="D27:D31" si="2">+B27</f>
        <v>0</v>
      </c>
      <c r="E27" s="46">
        <v>150</v>
      </c>
      <c r="F27" s="44">
        <v>30000</v>
      </c>
      <c r="G27" s="112">
        <v>0</v>
      </c>
      <c r="H27" s="4" t="s">
        <v>4</v>
      </c>
      <c r="I27" s="3"/>
      <c r="J27" s="3"/>
      <c r="K27" s="3"/>
    </row>
    <row r="28" spans="1:11" ht="22.5" x14ac:dyDescent="0.3">
      <c r="A28" s="39" t="s">
        <v>30</v>
      </c>
      <c r="B28" s="43">
        <f t="shared" si="0"/>
        <v>0</v>
      </c>
      <c r="C28" s="43">
        <f t="shared" si="1"/>
        <v>0</v>
      </c>
      <c r="D28" s="43">
        <f t="shared" si="2"/>
        <v>0</v>
      </c>
      <c r="E28" s="46">
        <v>60</v>
      </c>
      <c r="F28" s="44">
        <v>20000</v>
      </c>
      <c r="G28" s="112">
        <v>0</v>
      </c>
      <c r="H28" s="4" t="s">
        <v>4</v>
      </c>
      <c r="I28" s="3"/>
      <c r="J28" s="3"/>
      <c r="K28" s="3"/>
    </row>
    <row r="29" spans="1:11" ht="22.5" x14ac:dyDescent="0.3">
      <c r="A29" s="39" t="s">
        <v>31</v>
      </c>
      <c r="B29" s="43">
        <f t="shared" si="0"/>
        <v>0</v>
      </c>
      <c r="C29" s="43">
        <f t="shared" si="1"/>
        <v>0</v>
      </c>
      <c r="D29" s="43">
        <f t="shared" si="2"/>
        <v>0</v>
      </c>
      <c r="E29" s="46">
        <v>70</v>
      </c>
      <c r="F29" s="44">
        <v>12000</v>
      </c>
      <c r="G29" s="112">
        <v>0</v>
      </c>
      <c r="H29" s="4" t="s">
        <v>4</v>
      </c>
      <c r="I29" s="3"/>
      <c r="J29" s="3"/>
      <c r="K29" s="3"/>
    </row>
    <row r="30" spans="1:11" ht="22.5" x14ac:dyDescent="0.3">
      <c r="A30" s="39" t="s">
        <v>32</v>
      </c>
      <c r="B30" s="43">
        <f t="shared" si="0"/>
        <v>0</v>
      </c>
      <c r="C30" s="43">
        <f t="shared" si="1"/>
        <v>0</v>
      </c>
      <c r="D30" s="43">
        <f t="shared" si="2"/>
        <v>0</v>
      </c>
      <c r="E30" s="46">
        <v>25</v>
      </c>
      <c r="F30" s="44">
        <v>12000</v>
      </c>
      <c r="G30" s="112">
        <v>0</v>
      </c>
      <c r="H30" s="4"/>
      <c r="I30" s="3"/>
      <c r="J30" s="3"/>
      <c r="K30" s="3"/>
    </row>
    <row r="31" spans="1:11" ht="22.5" x14ac:dyDescent="0.3">
      <c r="A31" s="39" t="s">
        <v>37</v>
      </c>
      <c r="B31" s="43" t="e">
        <f>+B9/B10*E31/12</f>
        <v>#DIV/0!</v>
      </c>
      <c r="C31" s="43" t="e">
        <f t="shared" si="1"/>
        <v>#DIV/0!</v>
      </c>
      <c r="D31" s="43" t="e">
        <f t="shared" si="2"/>
        <v>#DIV/0!</v>
      </c>
      <c r="E31" s="113">
        <v>3.75</v>
      </c>
      <c r="F31" s="47" t="s">
        <v>38</v>
      </c>
      <c r="G31" s="48" t="s">
        <v>38</v>
      </c>
      <c r="H31" s="4"/>
      <c r="I31" s="3"/>
      <c r="J31" s="3"/>
      <c r="K31" s="3"/>
    </row>
    <row r="32" spans="1:11" ht="22.5" x14ac:dyDescent="0.3">
      <c r="A32" s="39"/>
      <c r="B32" s="46"/>
      <c r="C32" s="46"/>
      <c r="D32" s="46"/>
      <c r="E32" s="46"/>
      <c r="F32" s="44"/>
      <c r="G32" s="45"/>
      <c r="H32" s="4"/>
      <c r="I32" s="3"/>
      <c r="J32" s="3"/>
      <c r="K32" s="3"/>
    </row>
    <row r="33" spans="1:11" ht="23.25" thickBot="1" x14ac:dyDescent="0.35">
      <c r="A33" s="39" t="s">
        <v>39</v>
      </c>
      <c r="B33" s="43" t="e">
        <f>SUM(B25:B31)</f>
        <v>#DIV/0!</v>
      </c>
      <c r="C33" s="43" t="e">
        <f t="shared" ref="C33:D33" si="3">SUM(C25:C31)</f>
        <v>#DIV/0!</v>
      </c>
      <c r="D33" s="43" t="e">
        <f t="shared" si="3"/>
        <v>#DIV/0!</v>
      </c>
      <c r="E33" s="46"/>
      <c r="F33" s="44"/>
      <c r="G33" s="45"/>
      <c r="H33" s="4"/>
      <c r="I33" s="3"/>
      <c r="J33" s="3"/>
      <c r="K33" s="3"/>
    </row>
    <row r="34" spans="1:11" ht="23.25" thickTop="1" x14ac:dyDescent="0.3">
      <c r="A34" s="49" t="s">
        <v>40</v>
      </c>
      <c r="B34" s="50"/>
      <c r="C34" s="50"/>
      <c r="D34" s="50"/>
      <c r="E34" s="51" t="s">
        <v>4</v>
      </c>
      <c r="F34" s="50"/>
      <c r="G34" s="52" t="s">
        <v>4</v>
      </c>
      <c r="H34" s="4"/>
      <c r="I34" s="3"/>
      <c r="J34" s="3"/>
      <c r="K34" s="3"/>
    </row>
    <row r="35" spans="1:11" ht="22.5" x14ac:dyDescent="0.3">
      <c r="A35" s="53" t="s">
        <v>41</v>
      </c>
      <c r="B35" s="54">
        <f>64.25/12+7.5/12</f>
        <v>5.979166666666667</v>
      </c>
      <c r="C35" s="55">
        <f>+B35</f>
        <v>5.979166666666667</v>
      </c>
      <c r="D35" s="55">
        <f>+C35</f>
        <v>5.979166666666667</v>
      </c>
      <c r="E35" s="56"/>
      <c r="F35" s="56"/>
      <c r="G35" s="57"/>
      <c r="H35" s="4"/>
      <c r="I35" s="3"/>
      <c r="J35" s="3"/>
      <c r="K35" s="3"/>
    </row>
    <row r="36" spans="1:11" ht="22.5" x14ac:dyDescent="0.3">
      <c r="A36" s="53" t="s">
        <v>42</v>
      </c>
      <c r="B36" s="58">
        <f>+E36*(1+G36)</f>
        <v>70</v>
      </c>
      <c r="C36" s="58">
        <f>+B36</f>
        <v>70</v>
      </c>
      <c r="D36" s="58">
        <f>+C36</f>
        <v>70</v>
      </c>
      <c r="E36" s="58">
        <v>70</v>
      </c>
      <c r="F36" s="59" t="s">
        <v>22</v>
      </c>
      <c r="G36" s="146">
        <v>0</v>
      </c>
      <c r="H36" s="4"/>
      <c r="I36" s="3"/>
      <c r="J36" s="3"/>
      <c r="K36" s="3"/>
    </row>
    <row r="37" spans="1:11" s="2" customFormat="1" ht="22.5" x14ac:dyDescent="0.3">
      <c r="A37" s="53" t="s">
        <v>46</v>
      </c>
      <c r="B37" s="58" t="e">
        <f>+B16/B19</f>
        <v>#DIV/0!</v>
      </c>
      <c r="C37" s="58">
        <v>0</v>
      </c>
      <c r="D37" s="58">
        <v>0</v>
      </c>
      <c r="E37" s="58"/>
      <c r="F37" s="59"/>
      <c r="G37" s="57"/>
      <c r="H37" s="4"/>
      <c r="I37" s="3"/>
      <c r="J37" s="3"/>
      <c r="K37" s="3"/>
    </row>
    <row r="38" spans="1:11" ht="23.25" thickBot="1" x14ac:dyDescent="0.35">
      <c r="A38" s="60" t="s">
        <v>43</v>
      </c>
      <c r="B38" s="61" t="e">
        <f>SUM(B35:B37)</f>
        <v>#DIV/0!</v>
      </c>
      <c r="C38" s="61">
        <f t="shared" ref="C38:D38" si="4">SUM(C35:C37)</f>
        <v>75.979166666666671</v>
      </c>
      <c r="D38" s="61">
        <f t="shared" si="4"/>
        <v>75.979166666666671</v>
      </c>
      <c r="E38" s="62"/>
      <c r="F38" s="62"/>
      <c r="G38" s="63"/>
      <c r="H38" s="4"/>
      <c r="I38" s="3"/>
      <c r="J38" s="3"/>
      <c r="K38" s="3"/>
    </row>
    <row r="39" spans="1:11" ht="23.25" thickTop="1" x14ac:dyDescent="0.3">
      <c r="A39" s="64" t="s">
        <v>44</v>
      </c>
      <c r="B39" s="65" t="e">
        <f>+B38+B33+B22</f>
        <v>#DIV/0!</v>
      </c>
      <c r="C39" s="65" t="e">
        <f t="shared" ref="C39:D39" si="5">+C38+C33+C22</f>
        <v>#DIV/0!</v>
      </c>
      <c r="D39" s="65" t="e">
        <f t="shared" si="5"/>
        <v>#DIV/0!</v>
      </c>
      <c r="E39" s="64"/>
      <c r="F39" s="64"/>
      <c r="G39" s="64"/>
      <c r="H39" s="4"/>
      <c r="I39" s="3"/>
      <c r="J39" s="3"/>
      <c r="K39" s="3"/>
    </row>
    <row r="40" spans="1:11" ht="22.5" x14ac:dyDescent="0.3">
      <c r="A40" s="73" t="s">
        <v>45</v>
      </c>
      <c r="B40" s="73"/>
      <c r="C40" s="73"/>
      <c r="D40" s="73"/>
      <c r="E40" s="4"/>
      <c r="F40" s="4"/>
      <c r="G40" s="4"/>
      <c r="H40" s="4"/>
      <c r="I40" s="3"/>
      <c r="J40" s="3"/>
      <c r="K40" s="3"/>
    </row>
    <row r="41" spans="1:11" ht="22.5" x14ac:dyDescent="0.3">
      <c r="A41" s="74" t="s">
        <v>11</v>
      </c>
      <c r="B41" s="73">
        <v>12</v>
      </c>
      <c r="C41" s="73">
        <v>0</v>
      </c>
      <c r="D41" s="73">
        <v>0</v>
      </c>
      <c r="E41" s="4"/>
      <c r="F41" s="4"/>
      <c r="G41" s="4"/>
      <c r="H41" s="4"/>
      <c r="I41" s="3"/>
      <c r="J41" s="3"/>
      <c r="K41" s="3"/>
    </row>
    <row r="42" spans="1:11" ht="22.5" x14ac:dyDescent="0.3">
      <c r="A42" s="74" t="s">
        <v>52</v>
      </c>
      <c r="B42" s="73">
        <v>0</v>
      </c>
      <c r="C42" s="75">
        <v>200</v>
      </c>
      <c r="D42" s="73">
        <v>0</v>
      </c>
      <c r="E42" s="4"/>
      <c r="F42" s="4"/>
      <c r="G42" s="4"/>
      <c r="H42" s="4"/>
      <c r="I42" s="3"/>
      <c r="J42" s="3"/>
      <c r="K42" s="3"/>
    </row>
    <row r="43" spans="1:11" s="2" customFormat="1" ht="22.5" x14ac:dyDescent="0.3">
      <c r="A43" s="74" t="s">
        <v>51</v>
      </c>
      <c r="B43" s="73">
        <v>0</v>
      </c>
      <c r="C43" s="73">
        <v>24</v>
      </c>
      <c r="D43" s="73">
        <v>0</v>
      </c>
      <c r="E43" s="4"/>
      <c r="F43" s="4"/>
      <c r="G43" s="4"/>
      <c r="H43" s="4"/>
      <c r="I43" s="3"/>
      <c r="J43" s="3"/>
      <c r="K43" s="3"/>
    </row>
    <row r="44" spans="1:11" ht="22.5" x14ac:dyDescent="0.3">
      <c r="A44" s="74" t="s">
        <v>48</v>
      </c>
      <c r="B44" s="73">
        <v>0</v>
      </c>
      <c r="C44" s="73">
        <f t="shared" ref="C44:D46" si="6">+B44</f>
        <v>0</v>
      </c>
      <c r="D44" s="73">
        <f t="shared" si="6"/>
        <v>0</v>
      </c>
      <c r="E44" s="4"/>
      <c r="F44" s="4"/>
      <c r="G44" s="4"/>
      <c r="H44" s="4"/>
      <c r="I44" s="3"/>
      <c r="J44" s="3"/>
      <c r="K44" s="3"/>
    </row>
    <row r="45" spans="1:11" ht="22.5" x14ac:dyDescent="0.3">
      <c r="A45" s="74" t="s">
        <v>49</v>
      </c>
      <c r="B45" s="75">
        <v>168</v>
      </c>
      <c r="C45" s="75">
        <f t="shared" si="6"/>
        <v>168</v>
      </c>
      <c r="D45" s="75">
        <f t="shared" si="6"/>
        <v>168</v>
      </c>
      <c r="E45" s="4"/>
      <c r="F45" s="4"/>
      <c r="G45" s="4"/>
      <c r="H45" s="4"/>
      <c r="I45" s="3"/>
      <c r="J45" s="3"/>
      <c r="K45" s="3"/>
    </row>
    <row r="46" spans="1:11" ht="22.5" x14ac:dyDescent="0.3">
      <c r="A46" s="74" t="s">
        <v>50</v>
      </c>
      <c r="B46" s="75">
        <v>252</v>
      </c>
      <c r="C46" s="75">
        <f t="shared" si="6"/>
        <v>252</v>
      </c>
      <c r="D46" s="75">
        <f t="shared" si="6"/>
        <v>252</v>
      </c>
      <c r="E46" s="4"/>
      <c r="F46" s="4"/>
      <c r="G46" s="4"/>
      <c r="H46" s="4"/>
      <c r="I46" s="3"/>
      <c r="J46" s="3"/>
      <c r="K46" s="3"/>
    </row>
    <row r="47" spans="1:11" ht="22.5" x14ac:dyDescent="0.3">
      <c r="A47" s="74" t="s">
        <v>54</v>
      </c>
      <c r="B47" s="75" t="e">
        <f>SUM(H53:H112)/B19</f>
        <v>#DIV/0!</v>
      </c>
      <c r="C47" s="75" t="e">
        <f>SUM(I53:I112)/C19</f>
        <v>#DIV/0!</v>
      </c>
      <c r="D47" s="75" t="e">
        <f>SUM(J53:J112)/D19</f>
        <v>#DIV/0!</v>
      </c>
      <c r="E47" s="4"/>
      <c r="F47" s="4"/>
      <c r="G47" s="4"/>
      <c r="H47" s="4"/>
      <c r="I47" s="3"/>
      <c r="J47" s="3"/>
      <c r="K47" s="3"/>
    </row>
    <row r="48" spans="1:11" ht="22.5" x14ac:dyDescent="0.3">
      <c r="A48" s="74"/>
      <c r="B48" s="73"/>
      <c r="C48" s="73"/>
      <c r="D48" s="73"/>
      <c r="E48" s="4"/>
      <c r="F48" s="4"/>
      <c r="G48" s="4"/>
      <c r="H48" s="4"/>
      <c r="I48" s="3"/>
      <c r="J48" s="3"/>
      <c r="K48" s="3"/>
    </row>
    <row r="49" spans="1:13" ht="22.5" x14ac:dyDescent="0.3">
      <c r="A49" s="73" t="s">
        <v>55</v>
      </c>
      <c r="B49" s="75" t="e">
        <f>+B47+B39</f>
        <v>#DIV/0!</v>
      </c>
      <c r="C49" s="75" t="e">
        <f>+C47+C39</f>
        <v>#DIV/0!</v>
      </c>
      <c r="D49" s="75" t="e">
        <f>+D47+D39</f>
        <v>#DIV/0!</v>
      </c>
      <c r="E49" s="4"/>
      <c r="F49" s="4"/>
      <c r="G49" s="4"/>
      <c r="H49" s="4"/>
      <c r="I49" s="3"/>
      <c r="J49" s="3"/>
      <c r="K49" s="3"/>
    </row>
    <row r="50" spans="1:13" ht="22.5" x14ac:dyDescent="0.3">
      <c r="A50" s="4"/>
      <c r="B50" s="4"/>
      <c r="C50" s="4"/>
      <c r="D50" s="4"/>
      <c r="E50" s="4"/>
      <c r="F50" s="4"/>
      <c r="G50" s="4"/>
      <c r="H50" s="4"/>
      <c r="I50" s="3"/>
      <c r="J50" s="3"/>
      <c r="K50" s="3"/>
    </row>
    <row r="51" spans="1:13" ht="22.5" hidden="1" x14ac:dyDescent="0.3">
      <c r="A51" s="66"/>
      <c r="B51" s="67"/>
      <c r="C51" s="67" t="s">
        <v>10</v>
      </c>
      <c r="D51" s="70" t="s">
        <v>53</v>
      </c>
      <c r="E51" s="4"/>
      <c r="F51" s="4"/>
      <c r="G51" s="4"/>
      <c r="H51" s="4"/>
      <c r="I51" s="3"/>
      <c r="J51" s="3"/>
      <c r="K51" s="3"/>
    </row>
    <row r="52" spans="1:13" ht="22.5" hidden="1" x14ac:dyDescent="0.3">
      <c r="A52" s="66"/>
      <c r="B52" s="68" t="s">
        <v>9</v>
      </c>
      <c r="C52" s="66"/>
      <c r="D52" s="4"/>
      <c r="E52" s="4"/>
      <c r="F52" s="4"/>
      <c r="G52" s="4"/>
      <c r="H52" s="4"/>
      <c r="I52" s="3"/>
      <c r="J52" s="3"/>
      <c r="K52" s="3"/>
    </row>
    <row r="53" spans="1:13" ht="22.5" hidden="1" x14ac:dyDescent="0.3">
      <c r="A53" s="69" t="s">
        <v>47</v>
      </c>
      <c r="B53" s="71">
        <v>1</v>
      </c>
      <c r="C53" s="1">
        <f>+B8+B9/12</f>
        <v>0</v>
      </c>
      <c r="D53" s="4">
        <f>IF(B$41+B$43+1&gt;B53,0,1)</f>
        <v>0</v>
      </c>
      <c r="E53" s="4">
        <f>IF(C$41+C$43+1&gt;$B53,0,1)</f>
        <v>0</v>
      </c>
      <c r="F53" s="4">
        <f>IF(D$41+D$43+1&gt;$B53,0,1)</f>
        <v>1</v>
      </c>
      <c r="G53" s="4">
        <f>IF(C53&lt;36000,0,IF(C53&lt;90000,$B$45,$B$46))</f>
        <v>0</v>
      </c>
      <c r="H53" s="4">
        <f>(+D53*$G53+IF(B$43+1&gt;$B53,B$42))*K53</f>
        <v>0</v>
      </c>
      <c r="I53" s="4">
        <f t="shared" ref="I53:J53" si="7">(+E53*$G53+IF(C$43+1&gt;$B53,C$42))*L53</f>
        <v>0</v>
      </c>
      <c r="J53" s="4">
        <f t="shared" si="7"/>
        <v>0</v>
      </c>
      <c r="K53" s="3">
        <f>IF($B53&gt;B$19,0,1)</f>
        <v>0</v>
      </c>
      <c r="L53" s="3">
        <f t="shared" ref="L53:M53" si="8">IF($B53&gt;C$19,0,1)</f>
        <v>0</v>
      </c>
      <c r="M53" s="3">
        <f t="shared" si="8"/>
        <v>0</v>
      </c>
    </row>
    <row r="54" spans="1:13" ht="22.5" hidden="1" x14ac:dyDescent="0.3">
      <c r="A54" s="66"/>
      <c r="B54" s="68">
        <f>+B53+1</f>
        <v>2</v>
      </c>
      <c r="C54" s="1">
        <f>+C53+B$9/12</f>
        <v>0</v>
      </c>
      <c r="D54" s="4">
        <f t="shared" ref="D54:D112" si="9">IF(B$41+B$43+1&gt;B54,0,1)</f>
        <v>0</v>
      </c>
      <c r="E54" s="4">
        <f t="shared" ref="E54:F112" si="10">IF(C$41+C$43+1&gt;$B54,0,1)</f>
        <v>0</v>
      </c>
      <c r="F54" s="4">
        <f t="shared" si="10"/>
        <v>1</v>
      </c>
      <c r="G54" s="4">
        <f t="shared" ref="G54:G112" si="11">IF(C54&lt;36000,0,IF(C54&lt;90000,$B$45,$B$46))</f>
        <v>0</v>
      </c>
      <c r="H54" s="4">
        <f t="shared" ref="H54:H112" si="12">(+D54*$G54+IF(B$43+1&gt;$B54,B$42))*K54</f>
        <v>0</v>
      </c>
      <c r="I54" s="4">
        <f t="shared" ref="I54:I112" si="13">(+E54*$G54+IF(C$43+1&gt;$B54,C$42))*L54</f>
        <v>0</v>
      </c>
      <c r="J54" s="4">
        <f t="shared" ref="J54:J112" si="14">(+F54*$G54+IF(D$43+1&gt;$B54,D$42))*M54</f>
        <v>0</v>
      </c>
      <c r="K54" s="3">
        <f t="shared" ref="K54:K112" si="15">IF($B54&gt;B$19,0,1)</f>
        <v>0</v>
      </c>
      <c r="L54" s="3">
        <f t="shared" ref="L54:L112" si="16">IF($B54&gt;C$19,0,1)</f>
        <v>0</v>
      </c>
      <c r="M54" s="3">
        <f t="shared" ref="M54:M112" si="17">IF($B54&gt;D$19,0,1)</f>
        <v>0</v>
      </c>
    </row>
    <row r="55" spans="1:13" ht="22.5" hidden="1" x14ac:dyDescent="0.3">
      <c r="A55" s="66"/>
      <c r="B55" s="68">
        <f>+B54+1</f>
        <v>3</v>
      </c>
      <c r="C55" s="1">
        <f t="shared" ref="C55:C112" si="18">+C54+B$9/12</f>
        <v>0</v>
      </c>
      <c r="D55" s="4">
        <f t="shared" si="9"/>
        <v>0</v>
      </c>
      <c r="E55" s="4">
        <f t="shared" si="10"/>
        <v>0</v>
      </c>
      <c r="F55" s="4">
        <f t="shared" si="10"/>
        <v>1</v>
      </c>
      <c r="G55" s="4">
        <f t="shared" si="11"/>
        <v>0</v>
      </c>
      <c r="H55" s="4">
        <f t="shared" si="12"/>
        <v>0</v>
      </c>
      <c r="I55" s="4">
        <f t="shared" si="13"/>
        <v>0</v>
      </c>
      <c r="J55" s="4">
        <f t="shared" si="14"/>
        <v>0</v>
      </c>
      <c r="K55" s="3">
        <f t="shared" si="15"/>
        <v>0</v>
      </c>
      <c r="L55" s="3">
        <f t="shared" si="16"/>
        <v>0</v>
      </c>
      <c r="M55" s="3">
        <f t="shared" si="17"/>
        <v>0</v>
      </c>
    </row>
    <row r="56" spans="1:13" ht="22.5" hidden="1" x14ac:dyDescent="0.3">
      <c r="A56" s="66"/>
      <c r="B56" s="68">
        <f t="shared" ref="B56:B112" si="19">+B55+1</f>
        <v>4</v>
      </c>
      <c r="C56" s="1">
        <f t="shared" si="18"/>
        <v>0</v>
      </c>
      <c r="D56" s="4">
        <f t="shared" si="9"/>
        <v>0</v>
      </c>
      <c r="E56" s="4">
        <f t="shared" si="10"/>
        <v>0</v>
      </c>
      <c r="F56" s="4">
        <f t="shared" si="10"/>
        <v>1</v>
      </c>
      <c r="G56" s="4">
        <f t="shared" si="11"/>
        <v>0</v>
      </c>
      <c r="H56" s="4">
        <f t="shared" si="12"/>
        <v>0</v>
      </c>
      <c r="I56" s="4">
        <f t="shared" si="13"/>
        <v>0</v>
      </c>
      <c r="J56" s="4">
        <f t="shared" si="14"/>
        <v>0</v>
      </c>
      <c r="K56" s="3">
        <f t="shared" si="15"/>
        <v>0</v>
      </c>
      <c r="L56" s="3">
        <f t="shared" si="16"/>
        <v>0</v>
      </c>
      <c r="M56" s="3">
        <f t="shared" si="17"/>
        <v>0</v>
      </c>
    </row>
    <row r="57" spans="1:13" ht="22.5" hidden="1" x14ac:dyDescent="0.3">
      <c r="A57" s="66"/>
      <c r="B57" s="68">
        <f t="shared" si="19"/>
        <v>5</v>
      </c>
      <c r="C57" s="1">
        <f t="shared" si="18"/>
        <v>0</v>
      </c>
      <c r="D57" s="4">
        <f t="shared" si="9"/>
        <v>0</v>
      </c>
      <c r="E57" s="4">
        <f t="shared" si="10"/>
        <v>0</v>
      </c>
      <c r="F57" s="4">
        <f t="shared" si="10"/>
        <v>1</v>
      </c>
      <c r="G57" s="4">
        <f t="shared" si="11"/>
        <v>0</v>
      </c>
      <c r="H57" s="4">
        <f t="shared" si="12"/>
        <v>0</v>
      </c>
      <c r="I57" s="4">
        <f t="shared" si="13"/>
        <v>0</v>
      </c>
      <c r="J57" s="4">
        <f t="shared" si="14"/>
        <v>0</v>
      </c>
      <c r="K57" s="3">
        <f t="shared" si="15"/>
        <v>0</v>
      </c>
      <c r="L57" s="3">
        <f t="shared" si="16"/>
        <v>0</v>
      </c>
      <c r="M57" s="3">
        <f t="shared" si="17"/>
        <v>0</v>
      </c>
    </row>
    <row r="58" spans="1:13" ht="22.5" hidden="1" x14ac:dyDescent="0.3">
      <c r="A58" s="66"/>
      <c r="B58" s="68">
        <f t="shared" si="19"/>
        <v>6</v>
      </c>
      <c r="C58" s="1">
        <f t="shared" si="18"/>
        <v>0</v>
      </c>
      <c r="D58" s="4">
        <f t="shared" si="9"/>
        <v>0</v>
      </c>
      <c r="E58" s="4">
        <f t="shared" si="10"/>
        <v>0</v>
      </c>
      <c r="F58" s="4">
        <f t="shared" si="10"/>
        <v>1</v>
      </c>
      <c r="G58" s="4">
        <f t="shared" si="11"/>
        <v>0</v>
      </c>
      <c r="H58" s="4">
        <f t="shared" si="12"/>
        <v>0</v>
      </c>
      <c r="I58" s="4">
        <f t="shared" si="13"/>
        <v>0</v>
      </c>
      <c r="J58" s="4">
        <f t="shared" si="14"/>
        <v>0</v>
      </c>
      <c r="K58" s="3">
        <f t="shared" si="15"/>
        <v>0</v>
      </c>
      <c r="L58" s="3">
        <f t="shared" si="16"/>
        <v>0</v>
      </c>
      <c r="M58" s="3">
        <f t="shared" si="17"/>
        <v>0</v>
      </c>
    </row>
    <row r="59" spans="1:13" ht="22.5" hidden="1" x14ac:dyDescent="0.3">
      <c r="A59" s="66"/>
      <c r="B59" s="68">
        <f t="shared" si="19"/>
        <v>7</v>
      </c>
      <c r="C59" s="1">
        <f t="shared" si="18"/>
        <v>0</v>
      </c>
      <c r="D59" s="4">
        <f t="shared" si="9"/>
        <v>0</v>
      </c>
      <c r="E59" s="4">
        <f t="shared" si="10"/>
        <v>0</v>
      </c>
      <c r="F59" s="4">
        <f t="shared" si="10"/>
        <v>1</v>
      </c>
      <c r="G59" s="4">
        <f t="shared" si="11"/>
        <v>0</v>
      </c>
      <c r="H59" s="4">
        <f t="shared" si="12"/>
        <v>0</v>
      </c>
      <c r="I59" s="4">
        <f t="shared" si="13"/>
        <v>0</v>
      </c>
      <c r="J59" s="4">
        <f t="shared" si="14"/>
        <v>0</v>
      </c>
      <c r="K59" s="3">
        <f t="shared" si="15"/>
        <v>0</v>
      </c>
      <c r="L59" s="3">
        <f t="shared" si="16"/>
        <v>0</v>
      </c>
      <c r="M59" s="3">
        <f t="shared" si="17"/>
        <v>0</v>
      </c>
    </row>
    <row r="60" spans="1:13" ht="22.5" hidden="1" x14ac:dyDescent="0.3">
      <c r="A60" s="66"/>
      <c r="B60" s="68">
        <f t="shared" si="19"/>
        <v>8</v>
      </c>
      <c r="C60" s="1">
        <f t="shared" si="18"/>
        <v>0</v>
      </c>
      <c r="D60" s="4">
        <f t="shared" si="9"/>
        <v>0</v>
      </c>
      <c r="E60" s="4">
        <f t="shared" si="10"/>
        <v>0</v>
      </c>
      <c r="F60" s="4">
        <f t="shared" si="10"/>
        <v>1</v>
      </c>
      <c r="G60" s="4">
        <f t="shared" si="11"/>
        <v>0</v>
      </c>
      <c r="H60" s="4">
        <f t="shared" si="12"/>
        <v>0</v>
      </c>
      <c r="I60" s="4">
        <f t="shared" si="13"/>
        <v>0</v>
      </c>
      <c r="J60" s="4">
        <f t="shared" si="14"/>
        <v>0</v>
      </c>
      <c r="K60" s="3">
        <f t="shared" si="15"/>
        <v>0</v>
      </c>
      <c r="L60" s="3">
        <f t="shared" si="16"/>
        <v>0</v>
      </c>
      <c r="M60" s="3">
        <f t="shared" si="17"/>
        <v>0</v>
      </c>
    </row>
    <row r="61" spans="1:13" ht="22.5" hidden="1" x14ac:dyDescent="0.3">
      <c r="A61" s="66"/>
      <c r="B61" s="68">
        <f t="shared" si="19"/>
        <v>9</v>
      </c>
      <c r="C61" s="1">
        <f t="shared" si="18"/>
        <v>0</v>
      </c>
      <c r="D61" s="4">
        <f t="shared" si="9"/>
        <v>0</v>
      </c>
      <c r="E61" s="4">
        <f t="shared" si="10"/>
        <v>0</v>
      </c>
      <c r="F61" s="4">
        <f t="shared" si="10"/>
        <v>1</v>
      </c>
      <c r="G61" s="4">
        <f t="shared" si="11"/>
        <v>0</v>
      </c>
      <c r="H61" s="4">
        <f t="shared" si="12"/>
        <v>0</v>
      </c>
      <c r="I61" s="4">
        <f t="shared" si="13"/>
        <v>0</v>
      </c>
      <c r="J61" s="4">
        <f t="shared" si="14"/>
        <v>0</v>
      </c>
      <c r="K61" s="3">
        <f t="shared" si="15"/>
        <v>0</v>
      </c>
      <c r="L61" s="3">
        <f t="shared" si="16"/>
        <v>0</v>
      </c>
      <c r="M61" s="3">
        <f t="shared" si="17"/>
        <v>0</v>
      </c>
    </row>
    <row r="62" spans="1:13" ht="22.5" hidden="1" x14ac:dyDescent="0.3">
      <c r="A62" s="66"/>
      <c r="B62" s="68">
        <f t="shared" si="19"/>
        <v>10</v>
      </c>
      <c r="C62" s="1">
        <f t="shared" si="18"/>
        <v>0</v>
      </c>
      <c r="D62" s="4">
        <f t="shared" si="9"/>
        <v>0</v>
      </c>
      <c r="E62" s="4">
        <f t="shared" si="10"/>
        <v>0</v>
      </c>
      <c r="F62" s="4">
        <f t="shared" si="10"/>
        <v>1</v>
      </c>
      <c r="G62" s="4">
        <f t="shared" si="11"/>
        <v>0</v>
      </c>
      <c r="H62" s="4">
        <f t="shared" si="12"/>
        <v>0</v>
      </c>
      <c r="I62" s="4">
        <f t="shared" si="13"/>
        <v>0</v>
      </c>
      <c r="J62" s="4">
        <f t="shared" si="14"/>
        <v>0</v>
      </c>
      <c r="K62" s="3">
        <f t="shared" si="15"/>
        <v>0</v>
      </c>
      <c r="L62" s="3">
        <f t="shared" si="16"/>
        <v>0</v>
      </c>
      <c r="M62" s="3">
        <f t="shared" si="17"/>
        <v>0</v>
      </c>
    </row>
    <row r="63" spans="1:13" ht="22.5" hidden="1" x14ac:dyDescent="0.3">
      <c r="A63" s="66"/>
      <c r="B63" s="68">
        <f t="shared" si="19"/>
        <v>11</v>
      </c>
      <c r="C63" s="1">
        <f t="shared" si="18"/>
        <v>0</v>
      </c>
      <c r="D63" s="4">
        <f t="shared" si="9"/>
        <v>0</v>
      </c>
      <c r="E63" s="4">
        <f t="shared" si="10"/>
        <v>0</v>
      </c>
      <c r="F63" s="4">
        <f t="shared" si="10"/>
        <v>1</v>
      </c>
      <c r="G63" s="4">
        <f t="shared" si="11"/>
        <v>0</v>
      </c>
      <c r="H63" s="4">
        <f t="shared" si="12"/>
        <v>0</v>
      </c>
      <c r="I63" s="4">
        <f t="shared" si="13"/>
        <v>0</v>
      </c>
      <c r="J63" s="4">
        <f t="shared" si="14"/>
        <v>0</v>
      </c>
      <c r="K63" s="3">
        <f t="shared" si="15"/>
        <v>0</v>
      </c>
      <c r="L63" s="3">
        <f t="shared" si="16"/>
        <v>0</v>
      </c>
      <c r="M63" s="3">
        <f t="shared" si="17"/>
        <v>0</v>
      </c>
    </row>
    <row r="64" spans="1:13" ht="22.5" hidden="1" x14ac:dyDescent="0.3">
      <c r="A64" s="66"/>
      <c r="B64" s="68">
        <f t="shared" si="19"/>
        <v>12</v>
      </c>
      <c r="C64" s="1">
        <f t="shared" si="18"/>
        <v>0</v>
      </c>
      <c r="D64" s="4">
        <f t="shared" si="9"/>
        <v>0</v>
      </c>
      <c r="E64" s="4">
        <f t="shared" si="10"/>
        <v>0</v>
      </c>
      <c r="F64" s="4">
        <f t="shared" si="10"/>
        <v>1</v>
      </c>
      <c r="G64" s="4">
        <f t="shared" si="11"/>
        <v>0</v>
      </c>
      <c r="H64" s="4">
        <f t="shared" si="12"/>
        <v>0</v>
      </c>
      <c r="I64" s="4">
        <f t="shared" si="13"/>
        <v>0</v>
      </c>
      <c r="J64" s="4">
        <f t="shared" si="14"/>
        <v>0</v>
      </c>
      <c r="K64" s="3">
        <f t="shared" si="15"/>
        <v>0</v>
      </c>
      <c r="L64" s="3">
        <f t="shared" si="16"/>
        <v>0</v>
      </c>
      <c r="M64" s="3">
        <f t="shared" si="17"/>
        <v>0</v>
      </c>
    </row>
    <row r="65" spans="1:13" ht="22.5" hidden="1" x14ac:dyDescent="0.3">
      <c r="A65" s="66"/>
      <c r="B65" s="68">
        <f t="shared" si="19"/>
        <v>13</v>
      </c>
      <c r="C65" s="1">
        <f t="shared" si="18"/>
        <v>0</v>
      </c>
      <c r="D65" s="4">
        <f t="shared" si="9"/>
        <v>1</v>
      </c>
      <c r="E65" s="4">
        <f t="shared" si="10"/>
        <v>0</v>
      </c>
      <c r="F65" s="4">
        <f t="shared" si="10"/>
        <v>1</v>
      </c>
      <c r="G65" s="4">
        <f t="shared" si="11"/>
        <v>0</v>
      </c>
      <c r="H65" s="4">
        <f t="shared" si="12"/>
        <v>0</v>
      </c>
      <c r="I65" s="4">
        <f t="shared" si="13"/>
        <v>0</v>
      </c>
      <c r="J65" s="4">
        <f t="shared" si="14"/>
        <v>0</v>
      </c>
      <c r="K65" s="3">
        <f t="shared" si="15"/>
        <v>0</v>
      </c>
      <c r="L65" s="3">
        <f t="shared" si="16"/>
        <v>0</v>
      </c>
      <c r="M65" s="3">
        <f t="shared" si="17"/>
        <v>0</v>
      </c>
    </row>
    <row r="66" spans="1:13" ht="22.5" hidden="1" x14ac:dyDescent="0.3">
      <c r="A66" s="66"/>
      <c r="B66" s="68">
        <f t="shared" si="19"/>
        <v>14</v>
      </c>
      <c r="C66" s="1">
        <f t="shared" si="18"/>
        <v>0</v>
      </c>
      <c r="D66" s="4">
        <f t="shared" si="9"/>
        <v>1</v>
      </c>
      <c r="E66" s="4">
        <f t="shared" si="10"/>
        <v>0</v>
      </c>
      <c r="F66" s="4">
        <f t="shared" si="10"/>
        <v>1</v>
      </c>
      <c r="G66" s="4">
        <f t="shared" si="11"/>
        <v>0</v>
      </c>
      <c r="H66" s="4">
        <f t="shared" si="12"/>
        <v>0</v>
      </c>
      <c r="I66" s="4">
        <f t="shared" si="13"/>
        <v>0</v>
      </c>
      <c r="J66" s="4">
        <f t="shared" si="14"/>
        <v>0</v>
      </c>
      <c r="K66" s="3">
        <f t="shared" si="15"/>
        <v>0</v>
      </c>
      <c r="L66" s="3">
        <f t="shared" si="16"/>
        <v>0</v>
      </c>
      <c r="M66" s="3">
        <f t="shared" si="17"/>
        <v>0</v>
      </c>
    </row>
    <row r="67" spans="1:13" ht="22.5" hidden="1" x14ac:dyDescent="0.3">
      <c r="A67" s="66"/>
      <c r="B67" s="68">
        <f t="shared" si="19"/>
        <v>15</v>
      </c>
      <c r="C67" s="1">
        <f t="shared" si="18"/>
        <v>0</v>
      </c>
      <c r="D67" s="4">
        <f t="shared" si="9"/>
        <v>1</v>
      </c>
      <c r="E67" s="4">
        <f t="shared" si="10"/>
        <v>0</v>
      </c>
      <c r="F67" s="4">
        <f t="shared" si="10"/>
        <v>1</v>
      </c>
      <c r="G67" s="4">
        <f t="shared" si="11"/>
        <v>0</v>
      </c>
      <c r="H67" s="4">
        <f t="shared" si="12"/>
        <v>0</v>
      </c>
      <c r="I67" s="4">
        <f t="shared" si="13"/>
        <v>0</v>
      </c>
      <c r="J67" s="4">
        <f t="shared" si="14"/>
        <v>0</v>
      </c>
      <c r="K67" s="3">
        <f t="shared" si="15"/>
        <v>0</v>
      </c>
      <c r="L67" s="3">
        <f t="shared" si="16"/>
        <v>0</v>
      </c>
      <c r="M67" s="3">
        <f t="shared" si="17"/>
        <v>0</v>
      </c>
    </row>
    <row r="68" spans="1:13" ht="22.5" hidden="1" x14ac:dyDescent="0.3">
      <c r="A68" s="66"/>
      <c r="B68" s="68">
        <f t="shared" si="19"/>
        <v>16</v>
      </c>
      <c r="C68" s="1">
        <f t="shared" si="18"/>
        <v>0</v>
      </c>
      <c r="D68" s="4">
        <f t="shared" si="9"/>
        <v>1</v>
      </c>
      <c r="E68" s="4">
        <f t="shared" si="10"/>
        <v>0</v>
      </c>
      <c r="F68" s="4">
        <f t="shared" si="10"/>
        <v>1</v>
      </c>
      <c r="G68" s="4">
        <f t="shared" si="11"/>
        <v>0</v>
      </c>
      <c r="H68" s="4">
        <f t="shared" si="12"/>
        <v>0</v>
      </c>
      <c r="I68" s="4">
        <f t="shared" si="13"/>
        <v>0</v>
      </c>
      <c r="J68" s="4">
        <f t="shared" si="14"/>
        <v>0</v>
      </c>
      <c r="K68" s="3">
        <f t="shared" si="15"/>
        <v>0</v>
      </c>
      <c r="L68" s="3">
        <f t="shared" si="16"/>
        <v>0</v>
      </c>
      <c r="M68" s="3">
        <f t="shared" si="17"/>
        <v>0</v>
      </c>
    </row>
    <row r="69" spans="1:13" ht="22.5" hidden="1" x14ac:dyDescent="0.3">
      <c r="A69" s="66"/>
      <c r="B69" s="68">
        <f t="shared" si="19"/>
        <v>17</v>
      </c>
      <c r="C69" s="1">
        <f t="shared" si="18"/>
        <v>0</v>
      </c>
      <c r="D69" s="4">
        <f t="shared" si="9"/>
        <v>1</v>
      </c>
      <c r="E69" s="4">
        <f t="shared" si="10"/>
        <v>0</v>
      </c>
      <c r="F69" s="4">
        <f t="shared" si="10"/>
        <v>1</v>
      </c>
      <c r="G69" s="4">
        <f t="shared" si="11"/>
        <v>0</v>
      </c>
      <c r="H69" s="4">
        <f t="shared" si="12"/>
        <v>0</v>
      </c>
      <c r="I69" s="4">
        <f t="shared" si="13"/>
        <v>0</v>
      </c>
      <c r="J69" s="4">
        <f t="shared" si="14"/>
        <v>0</v>
      </c>
      <c r="K69" s="3">
        <f t="shared" si="15"/>
        <v>0</v>
      </c>
      <c r="L69" s="3">
        <f t="shared" si="16"/>
        <v>0</v>
      </c>
      <c r="M69" s="3">
        <f t="shared" si="17"/>
        <v>0</v>
      </c>
    </row>
    <row r="70" spans="1:13" ht="22.5" hidden="1" x14ac:dyDescent="0.3">
      <c r="A70" s="66"/>
      <c r="B70" s="68">
        <f t="shared" si="19"/>
        <v>18</v>
      </c>
      <c r="C70" s="1">
        <f t="shared" si="18"/>
        <v>0</v>
      </c>
      <c r="D70" s="4">
        <f t="shared" si="9"/>
        <v>1</v>
      </c>
      <c r="E70" s="4">
        <f t="shared" si="10"/>
        <v>0</v>
      </c>
      <c r="F70" s="4">
        <f t="shared" si="10"/>
        <v>1</v>
      </c>
      <c r="G70" s="4">
        <f t="shared" si="11"/>
        <v>0</v>
      </c>
      <c r="H70" s="4">
        <f t="shared" si="12"/>
        <v>0</v>
      </c>
      <c r="I70" s="4">
        <f t="shared" si="13"/>
        <v>0</v>
      </c>
      <c r="J70" s="4">
        <f t="shared" si="14"/>
        <v>0</v>
      </c>
      <c r="K70" s="3">
        <f t="shared" si="15"/>
        <v>0</v>
      </c>
      <c r="L70" s="3">
        <f t="shared" si="16"/>
        <v>0</v>
      </c>
      <c r="M70" s="3">
        <f t="shared" si="17"/>
        <v>0</v>
      </c>
    </row>
    <row r="71" spans="1:13" ht="22.5" hidden="1" x14ac:dyDescent="0.3">
      <c r="A71" s="66"/>
      <c r="B71" s="68">
        <f t="shared" si="19"/>
        <v>19</v>
      </c>
      <c r="C71" s="1">
        <f t="shared" si="18"/>
        <v>0</v>
      </c>
      <c r="D71" s="4">
        <f t="shared" si="9"/>
        <v>1</v>
      </c>
      <c r="E71" s="4">
        <f t="shared" si="10"/>
        <v>0</v>
      </c>
      <c r="F71" s="4">
        <f t="shared" si="10"/>
        <v>1</v>
      </c>
      <c r="G71" s="4">
        <f t="shared" si="11"/>
        <v>0</v>
      </c>
      <c r="H71" s="4">
        <f t="shared" si="12"/>
        <v>0</v>
      </c>
      <c r="I71" s="4">
        <f t="shared" si="13"/>
        <v>0</v>
      </c>
      <c r="J71" s="4">
        <f t="shared" si="14"/>
        <v>0</v>
      </c>
      <c r="K71" s="3">
        <f t="shared" si="15"/>
        <v>0</v>
      </c>
      <c r="L71" s="3">
        <f t="shared" si="16"/>
        <v>0</v>
      </c>
      <c r="M71" s="3">
        <f t="shared" si="17"/>
        <v>0</v>
      </c>
    </row>
    <row r="72" spans="1:13" ht="22.5" hidden="1" x14ac:dyDescent="0.3">
      <c r="A72" s="66"/>
      <c r="B72" s="68">
        <f t="shared" si="19"/>
        <v>20</v>
      </c>
      <c r="C72" s="1">
        <f t="shared" si="18"/>
        <v>0</v>
      </c>
      <c r="D72" s="4">
        <f t="shared" si="9"/>
        <v>1</v>
      </c>
      <c r="E72" s="4">
        <f t="shared" si="10"/>
        <v>0</v>
      </c>
      <c r="F72" s="4">
        <f t="shared" si="10"/>
        <v>1</v>
      </c>
      <c r="G72" s="4">
        <f t="shared" si="11"/>
        <v>0</v>
      </c>
      <c r="H72" s="4">
        <f t="shared" si="12"/>
        <v>0</v>
      </c>
      <c r="I72" s="4">
        <f t="shared" si="13"/>
        <v>0</v>
      </c>
      <c r="J72" s="4">
        <f t="shared" si="14"/>
        <v>0</v>
      </c>
      <c r="K72" s="3">
        <f t="shared" si="15"/>
        <v>0</v>
      </c>
      <c r="L72" s="3">
        <f t="shared" si="16"/>
        <v>0</v>
      </c>
      <c r="M72" s="3">
        <f t="shared" si="17"/>
        <v>0</v>
      </c>
    </row>
    <row r="73" spans="1:13" ht="22.5" hidden="1" x14ac:dyDescent="0.3">
      <c r="A73" s="66"/>
      <c r="B73" s="68">
        <f t="shared" si="19"/>
        <v>21</v>
      </c>
      <c r="C73" s="1">
        <f t="shared" si="18"/>
        <v>0</v>
      </c>
      <c r="D73" s="4">
        <f t="shared" si="9"/>
        <v>1</v>
      </c>
      <c r="E73" s="4">
        <f t="shared" si="10"/>
        <v>0</v>
      </c>
      <c r="F73" s="4">
        <f t="shared" si="10"/>
        <v>1</v>
      </c>
      <c r="G73" s="4">
        <f t="shared" si="11"/>
        <v>0</v>
      </c>
      <c r="H73" s="4">
        <f t="shared" si="12"/>
        <v>0</v>
      </c>
      <c r="I73" s="4">
        <f t="shared" si="13"/>
        <v>0</v>
      </c>
      <c r="J73" s="4">
        <f t="shared" si="14"/>
        <v>0</v>
      </c>
      <c r="K73" s="3">
        <f t="shared" si="15"/>
        <v>0</v>
      </c>
      <c r="L73" s="3">
        <f t="shared" si="16"/>
        <v>0</v>
      </c>
      <c r="M73" s="3">
        <f t="shared" si="17"/>
        <v>0</v>
      </c>
    </row>
    <row r="74" spans="1:13" ht="22.5" hidden="1" x14ac:dyDescent="0.3">
      <c r="A74" s="66"/>
      <c r="B74" s="68">
        <f t="shared" si="19"/>
        <v>22</v>
      </c>
      <c r="C74" s="1">
        <f t="shared" si="18"/>
        <v>0</v>
      </c>
      <c r="D74" s="4">
        <f t="shared" si="9"/>
        <v>1</v>
      </c>
      <c r="E74" s="4">
        <f t="shared" si="10"/>
        <v>0</v>
      </c>
      <c r="F74" s="4">
        <f t="shared" si="10"/>
        <v>1</v>
      </c>
      <c r="G74" s="4">
        <f t="shared" si="11"/>
        <v>0</v>
      </c>
      <c r="H74" s="4">
        <f t="shared" si="12"/>
        <v>0</v>
      </c>
      <c r="I74" s="4">
        <f t="shared" si="13"/>
        <v>0</v>
      </c>
      <c r="J74" s="4">
        <f t="shared" si="14"/>
        <v>0</v>
      </c>
      <c r="K74" s="3">
        <f t="shared" si="15"/>
        <v>0</v>
      </c>
      <c r="L74" s="3">
        <f t="shared" si="16"/>
        <v>0</v>
      </c>
      <c r="M74" s="3">
        <f t="shared" si="17"/>
        <v>0</v>
      </c>
    </row>
    <row r="75" spans="1:13" ht="22.5" hidden="1" x14ac:dyDescent="0.3">
      <c r="A75" s="66"/>
      <c r="B75" s="68">
        <f t="shared" si="19"/>
        <v>23</v>
      </c>
      <c r="C75" s="1">
        <f t="shared" si="18"/>
        <v>0</v>
      </c>
      <c r="D75" s="4">
        <f t="shared" si="9"/>
        <v>1</v>
      </c>
      <c r="E75" s="4">
        <f t="shared" si="10"/>
        <v>0</v>
      </c>
      <c r="F75" s="4">
        <f t="shared" si="10"/>
        <v>1</v>
      </c>
      <c r="G75" s="4">
        <f t="shared" si="11"/>
        <v>0</v>
      </c>
      <c r="H75" s="4">
        <f t="shared" si="12"/>
        <v>0</v>
      </c>
      <c r="I75" s="4">
        <f t="shared" si="13"/>
        <v>0</v>
      </c>
      <c r="J75" s="4">
        <f t="shared" si="14"/>
        <v>0</v>
      </c>
      <c r="K75" s="3">
        <f t="shared" si="15"/>
        <v>0</v>
      </c>
      <c r="L75" s="3">
        <f t="shared" si="16"/>
        <v>0</v>
      </c>
      <c r="M75" s="3">
        <f t="shared" si="17"/>
        <v>0</v>
      </c>
    </row>
    <row r="76" spans="1:13" ht="22.5" hidden="1" x14ac:dyDescent="0.3">
      <c r="A76" s="66"/>
      <c r="B76" s="68">
        <f t="shared" si="19"/>
        <v>24</v>
      </c>
      <c r="C76" s="1">
        <f t="shared" si="18"/>
        <v>0</v>
      </c>
      <c r="D76" s="4">
        <f t="shared" si="9"/>
        <v>1</v>
      </c>
      <c r="E76" s="4">
        <f t="shared" si="10"/>
        <v>0</v>
      </c>
      <c r="F76" s="4">
        <f t="shared" si="10"/>
        <v>1</v>
      </c>
      <c r="G76" s="4">
        <f t="shared" si="11"/>
        <v>0</v>
      </c>
      <c r="H76" s="4">
        <f t="shared" si="12"/>
        <v>0</v>
      </c>
      <c r="I76" s="4">
        <f t="shared" si="13"/>
        <v>0</v>
      </c>
      <c r="J76" s="4">
        <f t="shared" si="14"/>
        <v>0</v>
      </c>
      <c r="K76" s="3">
        <f t="shared" si="15"/>
        <v>0</v>
      </c>
      <c r="L76" s="3">
        <f t="shared" si="16"/>
        <v>0</v>
      </c>
      <c r="M76" s="3">
        <f t="shared" si="17"/>
        <v>0</v>
      </c>
    </row>
    <row r="77" spans="1:13" ht="22.5" hidden="1" x14ac:dyDescent="0.3">
      <c r="A77" s="66"/>
      <c r="B77" s="68">
        <f t="shared" si="19"/>
        <v>25</v>
      </c>
      <c r="C77" s="1">
        <f t="shared" si="18"/>
        <v>0</v>
      </c>
      <c r="D77" s="4">
        <f t="shared" si="9"/>
        <v>1</v>
      </c>
      <c r="E77" s="4">
        <f t="shared" si="10"/>
        <v>1</v>
      </c>
      <c r="F77" s="4">
        <f t="shared" si="10"/>
        <v>1</v>
      </c>
      <c r="G77" s="4">
        <f t="shared" si="11"/>
        <v>0</v>
      </c>
      <c r="H77" s="4">
        <f t="shared" si="12"/>
        <v>0</v>
      </c>
      <c r="I77" s="4">
        <f t="shared" si="13"/>
        <v>0</v>
      </c>
      <c r="J77" s="4">
        <f t="shared" si="14"/>
        <v>0</v>
      </c>
      <c r="K77" s="3">
        <f t="shared" si="15"/>
        <v>0</v>
      </c>
      <c r="L77" s="3">
        <f t="shared" si="16"/>
        <v>0</v>
      </c>
      <c r="M77" s="3">
        <f t="shared" si="17"/>
        <v>0</v>
      </c>
    </row>
    <row r="78" spans="1:13" ht="22.5" hidden="1" x14ac:dyDescent="0.3">
      <c r="A78" s="66"/>
      <c r="B78" s="68">
        <f t="shared" si="19"/>
        <v>26</v>
      </c>
      <c r="C78" s="1">
        <f t="shared" si="18"/>
        <v>0</v>
      </c>
      <c r="D78" s="4">
        <f t="shared" si="9"/>
        <v>1</v>
      </c>
      <c r="E78" s="4">
        <f t="shared" si="10"/>
        <v>1</v>
      </c>
      <c r="F78" s="4">
        <f t="shared" si="10"/>
        <v>1</v>
      </c>
      <c r="G78" s="4">
        <f t="shared" si="11"/>
        <v>0</v>
      </c>
      <c r="H78" s="4">
        <f t="shared" si="12"/>
        <v>0</v>
      </c>
      <c r="I78" s="4">
        <f t="shared" si="13"/>
        <v>0</v>
      </c>
      <c r="J78" s="4">
        <f t="shared" si="14"/>
        <v>0</v>
      </c>
      <c r="K78" s="3">
        <f t="shared" si="15"/>
        <v>0</v>
      </c>
      <c r="L78" s="3">
        <f t="shared" si="16"/>
        <v>0</v>
      </c>
      <c r="M78" s="3">
        <f t="shared" si="17"/>
        <v>0</v>
      </c>
    </row>
    <row r="79" spans="1:13" ht="22.5" hidden="1" x14ac:dyDescent="0.3">
      <c r="A79" s="66"/>
      <c r="B79" s="68">
        <f t="shared" si="19"/>
        <v>27</v>
      </c>
      <c r="C79" s="1">
        <f t="shared" si="18"/>
        <v>0</v>
      </c>
      <c r="D79" s="4">
        <f t="shared" si="9"/>
        <v>1</v>
      </c>
      <c r="E79" s="4">
        <f t="shared" si="10"/>
        <v>1</v>
      </c>
      <c r="F79" s="4">
        <f t="shared" si="10"/>
        <v>1</v>
      </c>
      <c r="G79" s="4">
        <f t="shared" si="11"/>
        <v>0</v>
      </c>
      <c r="H79" s="4">
        <f t="shared" si="12"/>
        <v>0</v>
      </c>
      <c r="I79" s="4">
        <f t="shared" si="13"/>
        <v>0</v>
      </c>
      <c r="J79" s="4">
        <f t="shared" si="14"/>
        <v>0</v>
      </c>
      <c r="K79" s="3">
        <f t="shared" si="15"/>
        <v>0</v>
      </c>
      <c r="L79" s="3">
        <f t="shared" si="16"/>
        <v>0</v>
      </c>
      <c r="M79" s="3">
        <f t="shared" si="17"/>
        <v>0</v>
      </c>
    </row>
    <row r="80" spans="1:13" ht="22.5" hidden="1" x14ac:dyDescent="0.3">
      <c r="A80" s="66"/>
      <c r="B80" s="68">
        <f t="shared" si="19"/>
        <v>28</v>
      </c>
      <c r="C80" s="1">
        <f t="shared" si="18"/>
        <v>0</v>
      </c>
      <c r="D80" s="4">
        <f t="shared" si="9"/>
        <v>1</v>
      </c>
      <c r="E80" s="4">
        <f t="shared" si="10"/>
        <v>1</v>
      </c>
      <c r="F80" s="4">
        <f t="shared" si="10"/>
        <v>1</v>
      </c>
      <c r="G80" s="4">
        <f t="shared" si="11"/>
        <v>0</v>
      </c>
      <c r="H80" s="4">
        <f t="shared" si="12"/>
        <v>0</v>
      </c>
      <c r="I80" s="4">
        <f t="shared" si="13"/>
        <v>0</v>
      </c>
      <c r="J80" s="4">
        <f t="shared" si="14"/>
        <v>0</v>
      </c>
      <c r="K80" s="3">
        <f t="shared" si="15"/>
        <v>0</v>
      </c>
      <c r="L80" s="3">
        <f t="shared" si="16"/>
        <v>0</v>
      </c>
      <c r="M80" s="3">
        <f t="shared" si="17"/>
        <v>0</v>
      </c>
    </row>
    <row r="81" spans="1:13" ht="22.5" hidden="1" x14ac:dyDescent="0.3">
      <c r="A81" s="66"/>
      <c r="B81" s="68">
        <f t="shared" si="19"/>
        <v>29</v>
      </c>
      <c r="C81" s="1">
        <f t="shared" si="18"/>
        <v>0</v>
      </c>
      <c r="D81" s="4">
        <f t="shared" si="9"/>
        <v>1</v>
      </c>
      <c r="E81" s="4">
        <f t="shared" si="10"/>
        <v>1</v>
      </c>
      <c r="F81" s="4">
        <f t="shared" si="10"/>
        <v>1</v>
      </c>
      <c r="G81" s="4">
        <f t="shared" si="11"/>
        <v>0</v>
      </c>
      <c r="H81" s="4">
        <f t="shared" si="12"/>
        <v>0</v>
      </c>
      <c r="I81" s="4">
        <f t="shared" si="13"/>
        <v>0</v>
      </c>
      <c r="J81" s="4">
        <f t="shared" si="14"/>
        <v>0</v>
      </c>
      <c r="K81" s="3">
        <f t="shared" si="15"/>
        <v>0</v>
      </c>
      <c r="L81" s="3">
        <f t="shared" si="16"/>
        <v>0</v>
      </c>
      <c r="M81" s="3">
        <f t="shared" si="17"/>
        <v>0</v>
      </c>
    </row>
    <row r="82" spans="1:13" ht="22.5" hidden="1" x14ac:dyDescent="0.3">
      <c r="A82" s="66"/>
      <c r="B82" s="68">
        <f t="shared" si="19"/>
        <v>30</v>
      </c>
      <c r="C82" s="1">
        <f t="shared" si="18"/>
        <v>0</v>
      </c>
      <c r="D82" s="4">
        <f t="shared" si="9"/>
        <v>1</v>
      </c>
      <c r="E82" s="4">
        <f t="shared" si="10"/>
        <v>1</v>
      </c>
      <c r="F82" s="4">
        <f t="shared" si="10"/>
        <v>1</v>
      </c>
      <c r="G82" s="4">
        <f t="shared" si="11"/>
        <v>0</v>
      </c>
      <c r="H82" s="4">
        <f t="shared" si="12"/>
        <v>0</v>
      </c>
      <c r="I82" s="4">
        <f t="shared" si="13"/>
        <v>0</v>
      </c>
      <c r="J82" s="4">
        <f t="shared" si="14"/>
        <v>0</v>
      </c>
      <c r="K82" s="3">
        <f t="shared" si="15"/>
        <v>0</v>
      </c>
      <c r="L82" s="3">
        <f t="shared" si="16"/>
        <v>0</v>
      </c>
      <c r="M82" s="3">
        <f t="shared" si="17"/>
        <v>0</v>
      </c>
    </row>
    <row r="83" spans="1:13" ht="22.5" hidden="1" x14ac:dyDescent="0.3">
      <c r="A83" s="66"/>
      <c r="B83" s="68">
        <f t="shared" si="19"/>
        <v>31</v>
      </c>
      <c r="C83" s="1">
        <f t="shared" si="18"/>
        <v>0</v>
      </c>
      <c r="D83" s="4">
        <f t="shared" si="9"/>
        <v>1</v>
      </c>
      <c r="E83" s="4">
        <f t="shared" si="10"/>
        <v>1</v>
      </c>
      <c r="F83" s="4">
        <f t="shared" si="10"/>
        <v>1</v>
      </c>
      <c r="G83" s="4">
        <f t="shared" si="11"/>
        <v>0</v>
      </c>
      <c r="H83" s="4">
        <f t="shared" si="12"/>
        <v>0</v>
      </c>
      <c r="I83" s="4">
        <f t="shared" si="13"/>
        <v>0</v>
      </c>
      <c r="J83" s="4">
        <f t="shared" si="14"/>
        <v>0</v>
      </c>
      <c r="K83" s="3">
        <f t="shared" si="15"/>
        <v>0</v>
      </c>
      <c r="L83" s="3">
        <f t="shared" si="16"/>
        <v>0</v>
      </c>
      <c r="M83" s="3">
        <f t="shared" si="17"/>
        <v>0</v>
      </c>
    </row>
    <row r="84" spans="1:13" ht="22.5" hidden="1" x14ac:dyDescent="0.3">
      <c r="A84" s="66"/>
      <c r="B84" s="68">
        <f t="shared" si="19"/>
        <v>32</v>
      </c>
      <c r="C84" s="1">
        <f t="shared" si="18"/>
        <v>0</v>
      </c>
      <c r="D84" s="4">
        <f t="shared" si="9"/>
        <v>1</v>
      </c>
      <c r="E84" s="4">
        <f t="shared" si="10"/>
        <v>1</v>
      </c>
      <c r="F84" s="4">
        <f t="shared" si="10"/>
        <v>1</v>
      </c>
      <c r="G84" s="4">
        <f t="shared" si="11"/>
        <v>0</v>
      </c>
      <c r="H84" s="4">
        <f t="shared" si="12"/>
        <v>0</v>
      </c>
      <c r="I84" s="4">
        <f t="shared" si="13"/>
        <v>0</v>
      </c>
      <c r="J84" s="4">
        <f t="shared" si="14"/>
        <v>0</v>
      </c>
      <c r="K84" s="3">
        <f t="shared" si="15"/>
        <v>0</v>
      </c>
      <c r="L84" s="3">
        <f t="shared" si="16"/>
        <v>0</v>
      </c>
      <c r="M84" s="3">
        <f t="shared" si="17"/>
        <v>0</v>
      </c>
    </row>
    <row r="85" spans="1:13" ht="22.5" hidden="1" x14ac:dyDescent="0.3">
      <c r="A85" s="66"/>
      <c r="B85" s="68">
        <f t="shared" si="19"/>
        <v>33</v>
      </c>
      <c r="C85" s="1">
        <f t="shared" si="18"/>
        <v>0</v>
      </c>
      <c r="D85" s="4">
        <f t="shared" si="9"/>
        <v>1</v>
      </c>
      <c r="E85" s="4">
        <f t="shared" si="10"/>
        <v>1</v>
      </c>
      <c r="F85" s="4">
        <f t="shared" si="10"/>
        <v>1</v>
      </c>
      <c r="G85" s="4">
        <f t="shared" si="11"/>
        <v>0</v>
      </c>
      <c r="H85" s="4">
        <f t="shared" si="12"/>
        <v>0</v>
      </c>
      <c r="I85" s="4">
        <f t="shared" si="13"/>
        <v>0</v>
      </c>
      <c r="J85" s="4">
        <f t="shared" si="14"/>
        <v>0</v>
      </c>
      <c r="K85" s="3">
        <f t="shared" si="15"/>
        <v>0</v>
      </c>
      <c r="L85" s="3">
        <f t="shared" si="16"/>
        <v>0</v>
      </c>
      <c r="M85" s="3">
        <f t="shared" si="17"/>
        <v>0</v>
      </c>
    </row>
    <row r="86" spans="1:13" ht="22.5" hidden="1" x14ac:dyDescent="0.3">
      <c r="A86" s="66"/>
      <c r="B86" s="68">
        <f t="shared" si="19"/>
        <v>34</v>
      </c>
      <c r="C86" s="1">
        <f t="shared" si="18"/>
        <v>0</v>
      </c>
      <c r="D86" s="4">
        <f t="shared" si="9"/>
        <v>1</v>
      </c>
      <c r="E86" s="4">
        <f t="shared" si="10"/>
        <v>1</v>
      </c>
      <c r="F86" s="4">
        <f t="shared" si="10"/>
        <v>1</v>
      </c>
      <c r="G86" s="4">
        <f t="shared" si="11"/>
        <v>0</v>
      </c>
      <c r="H86" s="4">
        <f t="shared" si="12"/>
        <v>0</v>
      </c>
      <c r="I86" s="4">
        <f t="shared" si="13"/>
        <v>0</v>
      </c>
      <c r="J86" s="4">
        <f t="shared" si="14"/>
        <v>0</v>
      </c>
      <c r="K86" s="3">
        <f t="shared" si="15"/>
        <v>0</v>
      </c>
      <c r="L86" s="3">
        <f t="shared" si="16"/>
        <v>0</v>
      </c>
      <c r="M86" s="3">
        <f t="shared" si="17"/>
        <v>0</v>
      </c>
    </row>
    <row r="87" spans="1:13" ht="22.5" hidden="1" x14ac:dyDescent="0.3">
      <c r="A87" s="66"/>
      <c r="B87" s="68">
        <f t="shared" si="19"/>
        <v>35</v>
      </c>
      <c r="C87" s="1">
        <f t="shared" si="18"/>
        <v>0</v>
      </c>
      <c r="D87" s="4">
        <f t="shared" si="9"/>
        <v>1</v>
      </c>
      <c r="E87" s="4">
        <f t="shared" si="10"/>
        <v>1</v>
      </c>
      <c r="F87" s="4">
        <f t="shared" si="10"/>
        <v>1</v>
      </c>
      <c r="G87" s="4">
        <f t="shared" si="11"/>
        <v>0</v>
      </c>
      <c r="H87" s="4">
        <f t="shared" si="12"/>
        <v>0</v>
      </c>
      <c r="I87" s="4">
        <f t="shared" si="13"/>
        <v>0</v>
      </c>
      <c r="J87" s="4">
        <f t="shared" si="14"/>
        <v>0</v>
      </c>
      <c r="K87" s="3">
        <f t="shared" si="15"/>
        <v>0</v>
      </c>
      <c r="L87" s="3">
        <f t="shared" si="16"/>
        <v>0</v>
      </c>
      <c r="M87" s="3">
        <f t="shared" si="17"/>
        <v>0</v>
      </c>
    </row>
    <row r="88" spans="1:13" ht="22.5" hidden="1" x14ac:dyDescent="0.3">
      <c r="A88" s="66"/>
      <c r="B88" s="68">
        <f t="shared" si="19"/>
        <v>36</v>
      </c>
      <c r="C88" s="1">
        <f t="shared" si="18"/>
        <v>0</v>
      </c>
      <c r="D88" s="4">
        <f t="shared" si="9"/>
        <v>1</v>
      </c>
      <c r="E88" s="4">
        <f t="shared" si="10"/>
        <v>1</v>
      </c>
      <c r="F88" s="4">
        <f t="shared" si="10"/>
        <v>1</v>
      </c>
      <c r="G88" s="4">
        <f t="shared" si="11"/>
        <v>0</v>
      </c>
      <c r="H88" s="4">
        <f t="shared" si="12"/>
        <v>0</v>
      </c>
      <c r="I88" s="4">
        <f t="shared" si="13"/>
        <v>0</v>
      </c>
      <c r="J88" s="4">
        <f t="shared" si="14"/>
        <v>0</v>
      </c>
      <c r="K88" s="3">
        <f t="shared" si="15"/>
        <v>0</v>
      </c>
      <c r="L88" s="3">
        <f t="shared" si="16"/>
        <v>0</v>
      </c>
      <c r="M88" s="3">
        <f t="shared" si="17"/>
        <v>0</v>
      </c>
    </row>
    <row r="89" spans="1:13" ht="22.5" hidden="1" x14ac:dyDescent="0.3">
      <c r="A89" s="66"/>
      <c r="B89" s="68">
        <f t="shared" si="19"/>
        <v>37</v>
      </c>
      <c r="C89" s="1">
        <f t="shared" si="18"/>
        <v>0</v>
      </c>
      <c r="D89" s="4">
        <f t="shared" si="9"/>
        <v>1</v>
      </c>
      <c r="E89" s="4">
        <f t="shared" si="10"/>
        <v>1</v>
      </c>
      <c r="F89" s="4">
        <f t="shared" si="10"/>
        <v>1</v>
      </c>
      <c r="G89" s="4">
        <f t="shared" si="11"/>
        <v>0</v>
      </c>
      <c r="H89" s="4">
        <f t="shared" si="12"/>
        <v>0</v>
      </c>
      <c r="I89" s="4">
        <f t="shared" si="13"/>
        <v>0</v>
      </c>
      <c r="J89" s="4">
        <f t="shared" si="14"/>
        <v>0</v>
      </c>
      <c r="K89" s="3">
        <f t="shared" si="15"/>
        <v>0</v>
      </c>
      <c r="L89" s="3">
        <f t="shared" si="16"/>
        <v>0</v>
      </c>
      <c r="M89" s="3">
        <f t="shared" si="17"/>
        <v>0</v>
      </c>
    </row>
    <row r="90" spans="1:13" ht="22.5" hidden="1" x14ac:dyDescent="0.3">
      <c r="A90" s="66"/>
      <c r="B90" s="68">
        <f t="shared" si="19"/>
        <v>38</v>
      </c>
      <c r="C90" s="1">
        <f t="shared" si="18"/>
        <v>0</v>
      </c>
      <c r="D90" s="4">
        <f t="shared" si="9"/>
        <v>1</v>
      </c>
      <c r="E90" s="4">
        <f t="shared" si="10"/>
        <v>1</v>
      </c>
      <c r="F90" s="4">
        <f t="shared" si="10"/>
        <v>1</v>
      </c>
      <c r="G90" s="4">
        <f t="shared" si="11"/>
        <v>0</v>
      </c>
      <c r="H90" s="4">
        <f t="shared" si="12"/>
        <v>0</v>
      </c>
      <c r="I90" s="4">
        <f t="shared" si="13"/>
        <v>0</v>
      </c>
      <c r="J90" s="4">
        <f t="shared" si="14"/>
        <v>0</v>
      </c>
      <c r="K90" s="3">
        <f t="shared" si="15"/>
        <v>0</v>
      </c>
      <c r="L90" s="3">
        <f t="shared" si="16"/>
        <v>0</v>
      </c>
      <c r="M90" s="3">
        <f t="shared" si="17"/>
        <v>0</v>
      </c>
    </row>
    <row r="91" spans="1:13" ht="22.5" hidden="1" x14ac:dyDescent="0.3">
      <c r="A91" s="66"/>
      <c r="B91" s="68">
        <f t="shared" si="19"/>
        <v>39</v>
      </c>
      <c r="C91" s="1">
        <f t="shared" si="18"/>
        <v>0</v>
      </c>
      <c r="D91" s="4">
        <f t="shared" si="9"/>
        <v>1</v>
      </c>
      <c r="E91" s="4">
        <f t="shared" si="10"/>
        <v>1</v>
      </c>
      <c r="F91" s="4">
        <f t="shared" si="10"/>
        <v>1</v>
      </c>
      <c r="G91" s="4">
        <f t="shared" si="11"/>
        <v>0</v>
      </c>
      <c r="H91" s="4">
        <f t="shared" si="12"/>
        <v>0</v>
      </c>
      <c r="I91" s="4">
        <f t="shared" si="13"/>
        <v>0</v>
      </c>
      <c r="J91" s="4">
        <f t="shared" si="14"/>
        <v>0</v>
      </c>
      <c r="K91" s="3">
        <f t="shared" si="15"/>
        <v>0</v>
      </c>
      <c r="L91" s="3">
        <f t="shared" si="16"/>
        <v>0</v>
      </c>
      <c r="M91" s="3">
        <f t="shared" si="17"/>
        <v>0</v>
      </c>
    </row>
    <row r="92" spans="1:13" ht="22.5" hidden="1" x14ac:dyDescent="0.3">
      <c r="A92" s="66"/>
      <c r="B92" s="68">
        <f t="shared" si="19"/>
        <v>40</v>
      </c>
      <c r="C92" s="1">
        <f t="shared" si="18"/>
        <v>0</v>
      </c>
      <c r="D92" s="4">
        <f t="shared" si="9"/>
        <v>1</v>
      </c>
      <c r="E92" s="4">
        <f t="shared" si="10"/>
        <v>1</v>
      </c>
      <c r="F92" s="4">
        <f t="shared" si="10"/>
        <v>1</v>
      </c>
      <c r="G92" s="4">
        <f t="shared" si="11"/>
        <v>0</v>
      </c>
      <c r="H92" s="4">
        <f t="shared" si="12"/>
        <v>0</v>
      </c>
      <c r="I92" s="4">
        <f t="shared" si="13"/>
        <v>0</v>
      </c>
      <c r="J92" s="4">
        <f t="shared" si="14"/>
        <v>0</v>
      </c>
      <c r="K92" s="3">
        <f t="shared" si="15"/>
        <v>0</v>
      </c>
      <c r="L92" s="3">
        <f t="shared" si="16"/>
        <v>0</v>
      </c>
      <c r="M92" s="3">
        <f t="shared" si="17"/>
        <v>0</v>
      </c>
    </row>
    <row r="93" spans="1:13" ht="22.5" hidden="1" x14ac:dyDescent="0.3">
      <c r="A93" s="66"/>
      <c r="B93" s="68">
        <f t="shared" si="19"/>
        <v>41</v>
      </c>
      <c r="C93" s="1">
        <f t="shared" si="18"/>
        <v>0</v>
      </c>
      <c r="D93" s="4">
        <f t="shared" si="9"/>
        <v>1</v>
      </c>
      <c r="E93" s="4">
        <f t="shared" si="10"/>
        <v>1</v>
      </c>
      <c r="F93" s="4">
        <f t="shared" si="10"/>
        <v>1</v>
      </c>
      <c r="G93" s="4">
        <f t="shared" si="11"/>
        <v>0</v>
      </c>
      <c r="H93" s="4">
        <f t="shared" si="12"/>
        <v>0</v>
      </c>
      <c r="I93" s="4">
        <f t="shared" si="13"/>
        <v>0</v>
      </c>
      <c r="J93" s="4">
        <f t="shared" si="14"/>
        <v>0</v>
      </c>
      <c r="K93" s="3">
        <f t="shared" si="15"/>
        <v>0</v>
      </c>
      <c r="L93" s="3">
        <f t="shared" si="16"/>
        <v>0</v>
      </c>
      <c r="M93" s="3">
        <f t="shared" si="17"/>
        <v>0</v>
      </c>
    </row>
    <row r="94" spans="1:13" ht="22.5" hidden="1" x14ac:dyDescent="0.3">
      <c r="A94" s="66"/>
      <c r="B94" s="68">
        <f t="shared" si="19"/>
        <v>42</v>
      </c>
      <c r="C94" s="1">
        <f t="shared" si="18"/>
        <v>0</v>
      </c>
      <c r="D94" s="4">
        <f t="shared" si="9"/>
        <v>1</v>
      </c>
      <c r="E94" s="4">
        <f t="shared" si="10"/>
        <v>1</v>
      </c>
      <c r="F94" s="4">
        <f t="shared" si="10"/>
        <v>1</v>
      </c>
      <c r="G94" s="4">
        <f t="shared" si="11"/>
        <v>0</v>
      </c>
      <c r="H94" s="4">
        <f t="shared" si="12"/>
        <v>0</v>
      </c>
      <c r="I94" s="4">
        <f t="shared" si="13"/>
        <v>0</v>
      </c>
      <c r="J94" s="4">
        <f t="shared" si="14"/>
        <v>0</v>
      </c>
      <c r="K94" s="3">
        <f t="shared" si="15"/>
        <v>0</v>
      </c>
      <c r="L94" s="3">
        <f t="shared" si="16"/>
        <v>0</v>
      </c>
      <c r="M94" s="3">
        <f t="shared" si="17"/>
        <v>0</v>
      </c>
    </row>
    <row r="95" spans="1:13" ht="22.5" hidden="1" x14ac:dyDescent="0.3">
      <c r="A95" s="66"/>
      <c r="B95" s="68">
        <f t="shared" si="19"/>
        <v>43</v>
      </c>
      <c r="C95" s="1">
        <f t="shared" si="18"/>
        <v>0</v>
      </c>
      <c r="D95" s="4">
        <f t="shared" si="9"/>
        <v>1</v>
      </c>
      <c r="E95" s="4">
        <f t="shared" si="10"/>
        <v>1</v>
      </c>
      <c r="F95" s="4">
        <f t="shared" si="10"/>
        <v>1</v>
      </c>
      <c r="G95" s="4">
        <f t="shared" si="11"/>
        <v>0</v>
      </c>
      <c r="H95" s="4">
        <f t="shared" si="12"/>
        <v>0</v>
      </c>
      <c r="I95" s="4">
        <f t="shared" si="13"/>
        <v>0</v>
      </c>
      <c r="J95" s="4">
        <f t="shared" si="14"/>
        <v>0</v>
      </c>
      <c r="K95" s="3">
        <f t="shared" si="15"/>
        <v>0</v>
      </c>
      <c r="L95" s="3">
        <f t="shared" si="16"/>
        <v>0</v>
      </c>
      <c r="M95" s="3">
        <f t="shared" si="17"/>
        <v>0</v>
      </c>
    </row>
    <row r="96" spans="1:13" ht="22.5" hidden="1" x14ac:dyDescent="0.3">
      <c r="A96" s="66"/>
      <c r="B96" s="68">
        <f t="shared" si="19"/>
        <v>44</v>
      </c>
      <c r="C96" s="1">
        <f t="shared" si="18"/>
        <v>0</v>
      </c>
      <c r="D96" s="4">
        <f t="shared" si="9"/>
        <v>1</v>
      </c>
      <c r="E96" s="4">
        <f t="shared" si="10"/>
        <v>1</v>
      </c>
      <c r="F96" s="4">
        <f t="shared" si="10"/>
        <v>1</v>
      </c>
      <c r="G96" s="4">
        <f t="shared" si="11"/>
        <v>0</v>
      </c>
      <c r="H96" s="4">
        <f t="shared" si="12"/>
        <v>0</v>
      </c>
      <c r="I96" s="4">
        <f t="shared" si="13"/>
        <v>0</v>
      </c>
      <c r="J96" s="4">
        <f t="shared" si="14"/>
        <v>0</v>
      </c>
      <c r="K96" s="3">
        <f t="shared" si="15"/>
        <v>0</v>
      </c>
      <c r="L96" s="3">
        <f t="shared" si="16"/>
        <v>0</v>
      </c>
      <c r="M96" s="3">
        <f t="shared" si="17"/>
        <v>0</v>
      </c>
    </row>
    <row r="97" spans="1:13" ht="22.5" hidden="1" x14ac:dyDescent="0.3">
      <c r="A97" s="66"/>
      <c r="B97" s="68">
        <f t="shared" si="19"/>
        <v>45</v>
      </c>
      <c r="C97" s="1">
        <f t="shared" si="18"/>
        <v>0</v>
      </c>
      <c r="D97" s="4">
        <f t="shared" si="9"/>
        <v>1</v>
      </c>
      <c r="E97" s="4">
        <f t="shared" si="10"/>
        <v>1</v>
      </c>
      <c r="F97" s="4">
        <f t="shared" si="10"/>
        <v>1</v>
      </c>
      <c r="G97" s="4">
        <f t="shared" si="11"/>
        <v>0</v>
      </c>
      <c r="H97" s="4">
        <f t="shared" si="12"/>
        <v>0</v>
      </c>
      <c r="I97" s="4">
        <f t="shared" si="13"/>
        <v>0</v>
      </c>
      <c r="J97" s="4">
        <f t="shared" si="14"/>
        <v>0</v>
      </c>
      <c r="K97" s="3">
        <f t="shared" si="15"/>
        <v>0</v>
      </c>
      <c r="L97" s="3">
        <f t="shared" si="16"/>
        <v>0</v>
      </c>
      <c r="M97" s="3">
        <f t="shared" si="17"/>
        <v>0</v>
      </c>
    </row>
    <row r="98" spans="1:13" ht="22.5" hidden="1" x14ac:dyDescent="0.3">
      <c r="A98" s="66"/>
      <c r="B98" s="68">
        <f t="shared" si="19"/>
        <v>46</v>
      </c>
      <c r="C98" s="1">
        <f t="shared" si="18"/>
        <v>0</v>
      </c>
      <c r="D98" s="4">
        <f t="shared" si="9"/>
        <v>1</v>
      </c>
      <c r="E98" s="4">
        <f t="shared" si="10"/>
        <v>1</v>
      </c>
      <c r="F98" s="4">
        <f t="shared" si="10"/>
        <v>1</v>
      </c>
      <c r="G98" s="4">
        <f t="shared" si="11"/>
        <v>0</v>
      </c>
      <c r="H98" s="4">
        <f t="shared" si="12"/>
        <v>0</v>
      </c>
      <c r="I98" s="4">
        <f t="shared" si="13"/>
        <v>0</v>
      </c>
      <c r="J98" s="4">
        <f t="shared" si="14"/>
        <v>0</v>
      </c>
      <c r="K98" s="3">
        <f t="shared" si="15"/>
        <v>0</v>
      </c>
      <c r="L98" s="3">
        <f t="shared" si="16"/>
        <v>0</v>
      </c>
      <c r="M98" s="3">
        <f t="shared" si="17"/>
        <v>0</v>
      </c>
    </row>
    <row r="99" spans="1:13" ht="22.5" hidden="1" x14ac:dyDescent="0.3">
      <c r="A99" s="66"/>
      <c r="B99" s="68">
        <f t="shared" si="19"/>
        <v>47</v>
      </c>
      <c r="C99" s="1">
        <f t="shared" si="18"/>
        <v>0</v>
      </c>
      <c r="D99" s="4">
        <f t="shared" si="9"/>
        <v>1</v>
      </c>
      <c r="E99" s="4">
        <f t="shared" si="10"/>
        <v>1</v>
      </c>
      <c r="F99" s="4">
        <f t="shared" si="10"/>
        <v>1</v>
      </c>
      <c r="G99" s="4">
        <f t="shared" si="11"/>
        <v>0</v>
      </c>
      <c r="H99" s="4">
        <f t="shared" si="12"/>
        <v>0</v>
      </c>
      <c r="I99" s="4">
        <f t="shared" si="13"/>
        <v>0</v>
      </c>
      <c r="J99" s="4">
        <f t="shared" si="14"/>
        <v>0</v>
      </c>
      <c r="K99" s="3">
        <f t="shared" si="15"/>
        <v>0</v>
      </c>
      <c r="L99" s="3">
        <f t="shared" si="16"/>
        <v>0</v>
      </c>
      <c r="M99" s="3">
        <f t="shared" si="17"/>
        <v>0</v>
      </c>
    </row>
    <row r="100" spans="1:13" ht="22.5" hidden="1" x14ac:dyDescent="0.3">
      <c r="A100" s="66"/>
      <c r="B100" s="68">
        <f t="shared" si="19"/>
        <v>48</v>
      </c>
      <c r="C100" s="1">
        <f t="shared" si="18"/>
        <v>0</v>
      </c>
      <c r="D100" s="4">
        <f t="shared" si="9"/>
        <v>1</v>
      </c>
      <c r="E100" s="4">
        <f t="shared" si="10"/>
        <v>1</v>
      </c>
      <c r="F100" s="4">
        <f t="shared" si="10"/>
        <v>1</v>
      </c>
      <c r="G100" s="4">
        <f t="shared" si="11"/>
        <v>0</v>
      </c>
      <c r="H100" s="4">
        <f t="shared" si="12"/>
        <v>0</v>
      </c>
      <c r="I100" s="4">
        <f t="shared" si="13"/>
        <v>0</v>
      </c>
      <c r="J100" s="4">
        <f t="shared" si="14"/>
        <v>0</v>
      </c>
      <c r="K100" s="3">
        <f t="shared" si="15"/>
        <v>0</v>
      </c>
      <c r="L100" s="3">
        <f t="shared" si="16"/>
        <v>0</v>
      </c>
      <c r="M100" s="3">
        <f t="shared" si="17"/>
        <v>0</v>
      </c>
    </row>
    <row r="101" spans="1:13" ht="22.5" hidden="1" x14ac:dyDescent="0.3">
      <c r="A101" s="66"/>
      <c r="B101" s="68">
        <f t="shared" si="19"/>
        <v>49</v>
      </c>
      <c r="C101" s="1">
        <f t="shared" si="18"/>
        <v>0</v>
      </c>
      <c r="D101" s="4">
        <f t="shared" si="9"/>
        <v>1</v>
      </c>
      <c r="E101" s="4">
        <f t="shared" si="10"/>
        <v>1</v>
      </c>
      <c r="F101" s="4">
        <f t="shared" si="10"/>
        <v>1</v>
      </c>
      <c r="G101" s="4">
        <f t="shared" si="11"/>
        <v>0</v>
      </c>
      <c r="H101" s="4">
        <f t="shared" si="12"/>
        <v>0</v>
      </c>
      <c r="I101" s="4">
        <f t="shared" si="13"/>
        <v>0</v>
      </c>
      <c r="J101" s="4">
        <f t="shared" si="14"/>
        <v>0</v>
      </c>
      <c r="K101" s="3">
        <f t="shared" si="15"/>
        <v>0</v>
      </c>
      <c r="L101" s="3">
        <f t="shared" si="16"/>
        <v>0</v>
      </c>
      <c r="M101" s="3">
        <f t="shared" si="17"/>
        <v>0</v>
      </c>
    </row>
    <row r="102" spans="1:13" ht="22.5" hidden="1" x14ac:dyDescent="0.3">
      <c r="A102" s="66"/>
      <c r="B102" s="68">
        <f t="shared" si="19"/>
        <v>50</v>
      </c>
      <c r="C102" s="1">
        <f t="shared" si="18"/>
        <v>0</v>
      </c>
      <c r="D102" s="4">
        <f t="shared" si="9"/>
        <v>1</v>
      </c>
      <c r="E102" s="4">
        <f t="shared" si="10"/>
        <v>1</v>
      </c>
      <c r="F102" s="4">
        <f t="shared" si="10"/>
        <v>1</v>
      </c>
      <c r="G102" s="4">
        <f t="shared" si="11"/>
        <v>0</v>
      </c>
      <c r="H102" s="4">
        <f t="shared" si="12"/>
        <v>0</v>
      </c>
      <c r="I102" s="4">
        <f t="shared" si="13"/>
        <v>0</v>
      </c>
      <c r="J102" s="4">
        <f t="shared" si="14"/>
        <v>0</v>
      </c>
      <c r="K102" s="3">
        <f t="shared" si="15"/>
        <v>0</v>
      </c>
      <c r="L102" s="3">
        <f t="shared" si="16"/>
        <v>0</v>
      </c>
      <c r="M102" s="3">
        <f t="shared" si="17"/>
        <v>0</v>
      </c>
    </row>
    <row r="103" spans="1:13" ht="22.5" hidden="1" x14ac:dyDescent="0.3">
      <c r="A103" s="66"/>
      <c r="B103" s="68">
        <f t="shared" si="19"/>
        <v>51</v>
      </c>
      <c r="C103" s="1">
        <f t="shared" si="18"/>
        <v>0</v>
      </c>
      <c r="D103" s="4">
        <f t="shared" si="9"/>
        <v>1</v>
      </c>
      <c r="E103" s="4">
        <f t="shared" si="10"/>
        <v>1</v>
      </c>
      <c r="F103" s="4">
        <f t="shared" si="10"/>
        <v>1</v>
      </c>
      <c r="G103" s="4">
        <f t="shared" si="11"/>
        <v>0</v>
      </c>
      <c r="H103" s="4">
        <f t="shared" si="12"/>
        <v>0</v>
      </c>
      <c r="I103" s="4">
        <f t="shared" si="13"/>
        <v>0</v>
      </c>
      <c r="J103" s="4">
        <f t="shared" si="14"/>
        <v>0</v>
      </c>
      <c r="K103" s="3">
        <f t="shared" si="15"/>
        <v>0</v>
      </c>
      <c r="L103" s="3">
        <f t="shared" si="16"/>
        <v>0</v>
      </c>
      <c r="M103" s="3">
        <f t="shared" si="17"/>
        <v>0</v>
      </c>
    </row>
    <row r="104" spans="1:13" ht="22.5" hidden="1" x14ac:dyDescent="0.3">
      <c r="A104" s="66"/>
      <c r="B104" s="68">
        <f t="shared" si="19"/>
        <v>52</v>
      </c>
      <c r="C104" s="1">
        <f t="shared" si="18"/>
        <v>0</v>
      </c>
      <c r="D104" s="4">
        <f t="shared" si="9"/>
        <v>1</v>
      </c>
      <c r="E104" s="4">
        <f t="shared" si="10"/>
        <v>1</v>
      </c>
      <c r="F104" s="4">
        <f t="shared" si="10"/>
        <v>1</v>
      </c>
      <c r="G104" s="4">
        <f t="shared" si="11"/>
        <v>0</v>
      </c>
      <c r="H104" s="4">
        <f t="shared" si="12"/>
        <v>0</v>
      </c>
      <c r="I104" s="4">
        <f t="shared" si="13"/>
        <v>0</v>
      </c>
      <c r="J104" s="4">
        <f t="shared" si="14"/>
        <v>0</v>
      </c>
      <c r="K104" s="3">
        <f t="shared" si="15"/>
        <v>0</v>
      </c>
      <c r="L104" s="3">
        <f t="shared" si="16"/>
        <v>0</v>
      </c>
      <c r="M104" s="3">
        <f t="shared" si="17"/>
        <v>0</v>
      </c>
    </row>
    <row r="105" spans="1:13" ht="22.5" hidden="1" x14ac:dyDescent="0.3">
      <c r="A105" s="66"/>
      <c r="B105" s="68">
        <f t="shared" si="19"/>
        <v>53</v>
      </c>
      <c r="C105" s="1">
        <f t="shared" si="18"/>
        <v>0</v>
      </c>
      <c r="D105" s="4">
        <f t="shared" si="9"/>
        <v>1</v>
      </c>
      <c r="E105" s="4">
        <f t="shared" si="10"/>
        <v>1</v>
      </c>
      <c r="F105" s="4">
        <f t="shared" si="10"/>
        <v>1</v>
      </c>
      <c r="G105" s="4">
        <f t="shared" si="11"/>
        <v>0</v>
      </c>
      <c r="H105" s="4">
        <f t="shared" si="12"/>
        <v>0</v>
      </c>
      <c r="I105" s="4">
        <f t="shared" si="13"/>
        <v>0</v>
      </c>
      <c r="J105" s="4">
        <f t="shared" si="14"/>
        <v>0</v>
      </c>
      <c r="K105" s="3">
        <f t="shared" si="15"/>
        <v>0</v>
      </c>
      <c r="L105" s="3">
        <f t="shared" si="16"/>
        <v>0</v>
      </c>
      <c r="M105" s="3">
        <f t="shared" si="17"/>
        <v>0</v>
      </c>
    </row>
    <row r="106" spans="1:13" ht="22.5" hidden="1" x14ac:dyDescent="0.3">
      <c r="A106" s="66"/>
      <c r="B106" s="68">
        <f t="shared" si="19"/>
        <v>54</v>
      </c>
      <c r="C106" s="1">
        <f t="shared" si="18"/>
        <v>0</v>
      </c>
      <c r="D106" s="4">
        <f t="shared" si="9"/>
        <v>1</v>
      </c>
      <c r="E106" s="4">
        <f t="shared" si="10"/>
        <v>1</v>
      </c>
      <c r="F106" s="4">
        <f t="shared" si="10"/>
        <v>1</v>
      </c>
      <c r="G106" s="4">
        <f t="shared" si="11"/>
        <v>0</v>
      </c>
      <c r="H106" s="4">
        <f t="shared" si="12"/>
        <v>0</v>
      </c>
      <c r="I106" s="4">
        <f t="shared" si="13"/>
        <v>0</v>
      </c>
      <c r="J106" s="4">
        <f t="shared" si="14"/>
        <v>0</v>
      </c>
      <c r="K106" s="3">
        <f t="shared" si="15"/>
        <v>0</v>
      </c>
      <c r="L106" s="3">
        <f t="shared" si="16"/>
        <v>0</v>
      </c>
      <c r="M106" s="3">
        <f t="shared" si="17"/>
        <v>0</v>
      </c>
    </row>
    <row r="107" spans="1:13" ht="22.5" hidden="1" x14ac:dyDescent="0.3">
      <c r="A107" s="66"/>
      <c r="B107" s="68">
        <f t="shared" si="19"/>
        <v>55</v>
      </c>
      <c r="C107" s="1">
        <f t="shared" si="18"/>
        <v>0</v>
      </c>
      <c r="D107" s="4">
        <f t="shared" si="9"/>
        <v>1</v>
      </c>
      <c r="E107" s="4">
        <f t="shared" si="10"/>
        <v>1</v>
      </c>
      <c r="F107" s="4">
        <f t="shared" si="10"/>
        <v>1</v>
      </c>
      <c r="G107" s="4">
        <f t="shared" si="11"/>
        <v>0</v>
      </c>
      <c r="H107" s="4">
        <f t="shared" si="12"/>
        <v>0</v>
      </c>
      <c r="I107" s="4">
        <f t="shared" si="13"/>
        <v>0</v>
      </c>
      <c r="J107" s="4">
        <f t="shared" si="14"/>
        <v>0</v>
      </c>
      <c r="K107" s="3">
        <f t="shared" si="15"/>
        <v>0</v>
      </c>
      <c r="L107" s="3">
        <f t="shared" si="16"/>
        <v>0</v>
      </c>
      <c r="M107" s="3">
        <f t="shared" si="17"/>
        <v>0</v>
      </c>
    </row>
    <row r="108" spans="1:13" ht="22.5" hidden="1" x14ac:dyDescent="0.3">
      <c r="A108" s="66"/>
      <c r="B108" s="68">
        <f t="shared" si="19"/>
        <v>56</v>
      </c>
      <c r="C108" s="1">
        <f t="shared" si="18"/>
        <v>0</v>
      </c>
      <c r="D108" s="4">
        <f t="shared" si="9"/>
        <v>1</v>
      </c>
      <c r="E108" s="4">
        <f t="shared" si="10"/>
        <v>1</v>
      </c>
      <c r="F108" s="4">
        <f t="shared" si="10"/>
        <v>1</v>
      </c>
      <c r="G108" s="4">
        <f t="shared" si="11"/>
        <v>0</v>
      </c>
      <c r="H108" s="4">
        <f t="shared" si="12"/>
        <v>0</v>
      </c>
      <c r="I108" s="4">
        <f t="shared" si="13"/>
        <v>0</v>
      </c>
      <c r="J108" s="4">
        <f t="shared" si="14"/>
        <v>0</v>
      </c>
      <c r="K108" s="3">
        <f t="shared" si="15"/>
        <v>0</v>
      </c>
      <c r="L108" s="3">
        <f t="shared" si="16"/>
        <v>0</v>
      </c>
      <c r="M108" s="3">
        <f t="shared" si="17"/>
        <v>0</v>
      </c>
    </row>
    <row r="109" spans="1:13" ht="22.5" hidden="1" x14ac:dyDescent="0.3">
      <c r="A109" s="66"/>
      <c r="B109" s="68">
        <f t="shared" si="19"/>
        <v>57</v>
      </c>
      <c r="C109" s="1">
        <f t="shared" si="18"/>
        <v>0</v>
      </c>
      <c r="D109" s="4">
        <f t="shared" si="9"/>
        <v>1</v>
      </c>
      <c r="E109" s="4">
        <f t="shared" si="10"/>
        <v>1</v>
      </c>
      <c r="F109" s="4">
        <f t="shared" si="10"/>
        <v>1</v>
      </c>
      <c r="G109" s="4">
        <f t="shared" si="11"/>
        <v>0</v>
      </c>
      <c r="H109" s="4">
        <f t="shared" si="12"/>
        <v>0</v>
      </c>
      <c r="I109" s="4">
        <f t="shared" si="13"/>
        <v>0</v>
      </c>
      <c r="J109" s="4">
        <f t="shared" si="14"/>
        <v>0</v>
      </c>
      <c r="K109" s="3">
        <f t="shared" si="15"/>
        <v>0</v>
      </c>
      <c r="L109" s="3">
        <f t="shared" si="16"/>
        <v>0</v>
      </c>
      <c r="M109" s="3">
        <f t="shared" si="17"/>
        <v>0</v>
      </c>
    </row>
    <row r="110" spans="1:13" ht="22.5" hidden="1" x14ac:dyDescent="0.3">
      <c r="A110" s="66"/>
      <c r="B110" s="68">
        <f t="shared" si="19"/>
        <v>58</v>
      </c>
      <c r="C110" s="1">
        <f t="shared" si="18"/>
        <v>0</v>
      </c>
      <c r="D110" s="4">
        <f t="shared" si="9"/>
        <v>1</v>
      </c>
      <c r="E110" s="4">
        <f t="shared" si="10"/>
        <v>1</v>
      </c>
      <c r="F110" s="4">
        <f t="shared" si="10"/>
        <v>1</v>
      </c>
      <c r="G110" s="4">
        <f t="shared" si="11"/>
        <v>0</v>
      </c>
      <c r="H110" s="4">
        <f t="shared" si="12"/>
        <v>0</v>
      </c>
      <c r="I110" s="4">
        <f t="shared" si="13"/>
        <v>0</v>
      </c>
      <c r="J110" s="4">
        <f t="shared" si="14"/>
        <v>0</v>
      </c>
      <c r="K110" s="3">
        <f t="shared" si="15"/>
        <v>0</v>
      </c>
      <c r="L110" s="3">
        <f t="shared" si="16"/>
        <v>0</v>
      </c>
      <c r="M110" s="3">
        <f t="shared" si="17"/>
        <v>0</v>
      </c>
    </row>
    <row r="111" spans="1:13" ht="22.5" hidden="1" x14ac:dyDescent="0.3">
      <c r="A111" s="66"/>
      <c r="B111" s="68">
        <f t="shared" si="19"/>
        <v>59</v>
      </c>
      <c r="C111" s="1">
        <f t="shared" si="18"/>
        <v>0</v>
      </c>
      <c r="D111" s="4">
        <f t="shared" si="9"/>
        <v>1</v>
      </c>
      <c r="E111" s="4">
        <f t="shared" si="10"/>
        <v>1</v>
      </c>
      <c r="F111" s="4">
        <f t="shared" si="10"/>
        <v>1</v>
      </c>
      <c r="G111" s="4">
        <f t="shared" si="11"/>
        <v>0</v>
      </c>
      <c r="H111" s="4">
        <f t="shared" si="12"/>
        <v>0</v>
      </c>
      <c r="I111" s="4">
        <f t="shared" si="13"/>
        <v>0</v>
      </c>
      <c r="J111" s="4">
        <f t="shared" si="14"/>
        <v>0</v>
      </c>
      <c r="K111" s="3">
        <f t="shared" si="15"/>
        <v>0</v>
      </c>
      <c r="L111" s="3">
        <f t="shared" si="16"/>
        <v>0</v>
      </c>
      <c r="M111" s="3">
        <f t="shared" si="17"/>
        <v>0</v>
      </c>
    </row>
    <row r="112" spans="1:13" ht="22.5" hidden="1" x14ac:dyDescent="0.3">
      <c r="A112" s="66"/>
      <c r="B112" s="68">
        <f t="shared" si="19"/>
        <v>60</v>
      </c>
      <c r="C112" s="1">
        <f t="shared" si="18"/>
        <v>0</v>
      </c>
      <c r="D112" s="4">
        <f t="shared" si="9"/>
        <v>1</v>
      </c>
      <c r="E112" s="4">
        <f t="shared" si="10"/>
        <v>1</v>
      </c>
      <c r="F112" s="4">
        <f t="shared" si="10"/>
        <v>1</v>
      </c>
      <c r="G112" s="4">
        <f t="shared" si="11"/>
        <v>0</v>
      </c>
      <c r="H112" s="4">
        <f t="shared" si="12"/>
        <v>0</v>
      </c>
      <c r="I112" s="4">
        <f t="shared" si="13"/>
        <v>0</v>
      </c>
      <c r="J112" s="4">
        <f t="shared" si="14"/>
        <v>0</v>
      </c>
      <c r="K112" s="3">
        <f t="shared" si="15"/>
        <v>0</v>
      </c>
      <c r="L112" s="3">
        <f t="shared" si="16"/>
        <v>0</v>
      </c>
      <c r="M112" s="3">
        <f t="shared" si="17"/>
        <v>0</v>
      </c>
    </row>
    <row r="113" spans="1:11" ht="22.5" hidden="1" x14ac:dyDescent="0.3">
      <c r="A113" s="3"/>
      <c r="B113" s="3"/>
      <c r="C113" s="3"/>
      <c r="D113" s="4" t="s">
        <v>4</v>
      </c>
      <c r="E113" s="3"/>
      <c r="F113" s="3"/>
      <c r="G113" s="3"/>
      <c r="H113" s="3"/>
      <c r="I113" s="3"/>
      <c r="J113" s="3"/>
      <c r="K113" s="3"/>
    </row>
    <row r="114" spans="1:11" hidden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</sheetData>
  <sheetProtection algorithmName="SHA-512" hashValue="TcRKJNvotKKjxFuRojDeyqXxFEOXL98i9x7hoOh9NJTT+SYfIpfYfI1k2XN7oZGlCQ0Lr8475aKK/lWO+fnQOQ==" saltValue="B55avisIjJZUcmICXFpfCw==" spinCount="100000" sheet="1" objects="1" scenarios="1" selectLockedCells="1"/>
  <mergeCells count="5">
    <mergeCell ref="B10:C10"/>
    <mergeCell ref="A1:D3"/>
    <mergeCell ref="B4:C4"/>
    <mergeCell ref="B6:C6"/>
    <mergeCell ref="B7:C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2A0F2-9D0E-4376-8AB1-E0E7A18A3E50}">
  <dimension ref="A1:D9"/>
  <sheetViews>
    <sheetView zoomScale="70" zoomScaleNormal="70" workbookViewId="0">
      <selection activeCell="B5" sqref="B5"/>
    </sheetView>
  </sheetViews>
  <sheetFormatPr defaultRowHeight="12.75" x14ac:dyDescent="0.2"/>
  <cols>
    <col min="1" max="1" width="185.85546875" customWidth="1"/>
    <col min="2" max="2" width="34.42578125" bestFit="1" customWidth="1"/>
  </cols>
  <sheetData>
    <row r="1" spans="1:4" ht="62.25" customHeight="1" x14ac:dyDescent="0.75">
      <c r="A1" s="119" t="s">
        <v>84</v>
      </c>
      <c r="B1" s="120"/>
      <c r="C1" s="2"/>
      <c r="D1" s="2"/>
    </row>
    <row r="2" spans="1:4" s="2" customFormat="1" ht="62.25" customHeight="1" x14ac:dyDescent="0.75">
      <c r="A2" s="106"/>
      <c r="B2" s="107"/>
    </row>
    <row r="3" spans="1:4" ht="44.25" x14ac:dyDescent="0.55000000000000004">
      <c r="A3" s="86" t="s">
        <v>56</v>
      </c>
      <c r="B3" s="221">
        <v>0</v>
      </c>
      <c r="C3" s="2"/>
      <c r="D3" s="2"/>
    </row>
    <row r="4" spans="1:4" ht="44.25" x14ac:dyDescent="0.55000000000000004">
      <c r="A4" s="86" t="s">
        <v>57</v>
      </c>
      <c r="B4" s="221">
        <v>0</v>
      </c>
      <c r="C4" s="2"/>
      <c r="D4" s="2"/>
    </row>
    <row r="5" spans="1:4" ht="44.25" x14ac:dyDescent="0.55000000000000004">
      <c r="A5" s="86" t="s">
        <v>58</v>
      </c>
      <c r="B5" s="221">
        <v>0</v>
      </c>
      <c r="C5" s="2"/>
      <c r="D5" s="2"/>
    </row>
    <row r="6" spans="1:4" s="2" customFormat="1" ht="44.25" x14ac:dyDescent="0.55000000000000004">
      <c r="A6" s="86"/>
      <c r="B6" s="87"/>
    </row>
    <row r="7" spans="1:4" ht="44.25" x14ac:dyDescent="0.55000000000000004">
      <c r="A7" s="86" t="s">
        <v>79</v>
      </c>
      <c r="B7" s="87">
        <f>SUM(B3:B5)</f>
        <v>0</v>
      </c>
      <c r="C7" s="2"/>
      <c r="D7" s="2"/>
    </row>
    <row r="8" spans="1:4" ht="44.25" x14ac:dyDescent="0.55000000000000004">
      <c r="A8" s="77"/>
      <c r="B8" s="78"/>
      <c r="C8" s="2"/>
      <c r="D8" s="2"/>
    </row>
    <row r="9" spans="1:4" ht="44.25" x14ac:dyDescent="0.55000000000000004">
      <c r="A9" s="77"/>
      <c r="B9" s="77"/>
    </row>
  </sheetData>
  <sheetProtection algorithmName="SHA-512" hashValue="Tcpb4H0RQG5n2H5QBOq3CKHLOUiP5uiGXWO8EHrOGmYiZTo05q+NV5sM5XFHzkfI+Po8xIpDxf21oK+fB4rzcw==" saltValue="AnwwAJe/CG4OiE0lgM9G9Q==" spinCount="100000" sheet="1" objects="1" scenarios="1" selectLockedCells="1"/>
  <mergeCells count="1">
    <mergeCell ref="A1:B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3ED06-072B-49FC-83C5-AC3BE6C73C06}">
  <dimension ref="A1:K23"/>
  <sheetViews>
    <sheetView tabSelected="1" zoomScale="70" zoomScaleNormal="70" workbookViewId="0">
      <selection activeCell="D18" sqref="D18"/>
    </sheetView>
  </sheetViews>
  <sheetFormatPr defaultRowHeight="25.5" x14ac:dyDescent="0.35"/>
  <cols>
    <col min="1" max="1" width="43.5703125" style="79" customWidth="1"/>
    <col min="2" max="2" width="21.85546875" customWidth="1"/>
    <col min="3" max="4" width="20.5703125" customWidth="1"/>
    <col min="5" max="5" width="29" customWidth="1"/>
    <col min="6" max="6" width="35.42578125" customWidth="1"/>
    <col min="7" max="7" width="29.85546875" customWidth="1"/>
    <col min="8" max="8" width="27.140625" customWidth="1"/>
    <col min="9" max="9" width="24" customWidth="1"/>
    <col min="10" max="10" width="22" customWidth="1"/>
  </cols>
  <sheetData>
    <row r="1" spans="1:11" s="2" customFormat="1" ht="157.5" customHeight="1" x14ac:dyDescent="0.75">
      <c r="A1" s="125" t="s">
        <v>80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1" s="2" customFormat="1" ht="141" customHeight="1" x14ac:dyDescent="0.75">
      <c r="A2" s="80"/>
      <c r="B2" s="126" t="s">
        <v>81</v>
      </c>
      <c r="C2" s="126"/>
      <c r="D2" s="126"/>
      <c r="E2" s="127" t="s">
        <v>82</v>
      </c>
      <c r="F2" s="128"/>
      <c r="G2" s="128"/>
      <c r="H2" s="129" t="s">
        <v>83</v>
      </c>
      <c r="I2" s="130"/>
      <c r="J2" s="130"/>
    </row>
    <row r="3" spans="1:11" s="96" customFormat="1" ht="106.5" customHeight="1" x14ac:dyDescent="0.35">
      <c r="A3" s="92"/>
      <c r="B3" s="93" t="s">
        <v>60</v>
      </c>
      <c r="C3" s="93" t="s">
        <v>19</v>
      </c>
      <c r="D3" s="93" t="s">
        <v>23</v>
      </c>
      <c r="E3" s="108" t="s">
        <v>63</v>
      </c>
      <c r="F3" s="123" t="s">
        <v>73</v>
      </c>
      <c r="G3" s="124"/>
      <c r="H3" s="94" t="s">
        <v>85</v>
      </c>
      <c r="I3" s="95" t="s">
        <v>76</v>
      </c>
      <c r="J3" s="95" t="s">
        <v>77</v>
      </c>
    </row>
    <row r="4" spans="1:11" x14ac:dyDescent="0.35">
      <c r="A4" s="81"/>
      <c r="B4" s="81"/>
      <c r="C4" s="81"/>
      <c r="D4" s="81"/>
      <c r="E4" s="88"/>
      <c r="F4" s="88"/>
      <c r="G4" s="88"/>
      <c r="H4" s="82"/>
      <c r="I4" s="82"/>
      <c r="J4" s="82"/>
      <c r="K4" s="2"/>
    </row>
    <row r="5" spans="1:11" x14ac:dyDescent="0.35">
      <c r="A5" s="81" t="s">
        <v>12</v>
      </c>
      <c r="B5" s="89" t="e">
        <f>+'First Car'!B$49</f>
        <v>#DIV/0!</v>
      </c>
      <c r="C5" s="89" t="e">
        <f>+'First Car'!C$49</f>
        <v>#DIV/0!</v>
      </c>
      <c r="D5" s="89" t="e">
        <f>+'First Car'!D$49</f>
        <v>#DIV/0!</v>
      </c>
      <c r="E5" s="90">
        <f>+'Schedule J Info'!B$7</f>
        <v>0</v>
      </c>
      <c r="F5" s="90" t="s">
        <v>75</v>
      </c>
      <c r="G5" s="222">
        <v>0</v>
      </c>
      <c r="H5" s="91"/>
      <c r="I5" s="82"/>
      <c r="J5" s="82"/>
      <c r="K5" s="2"/>
    </row>
    <row r="6" spans="1:11" x14ac:dyDescent="0.35">
      <c r="A6" s="81" t="s">
        <v>13</v>
      </c>
      <c r="B6" s="89" t="e">
        <f>+'Second Car'!B$49</f>
        <v>#DIV/0!</v>
      </c>
      <c r="C6" s="89" t="e">
        <f>+'Second Car'!C$49</f>
        <v>#DIV/0!</v>
      </c>
      <c r="D6" s="89" t="e">
        <f>+'Second Car'!D$49</f>
        <v>#DIV/0!</v>
      </c>
      <c r="E6" s="90"/>
      <c r="F6" s="90" t="s">
        <v>78</v>
      </c>
      <c r="G6" s="90">
        <f>+G5/(1-'First Car'!C20)-G5</f>
        <v>0</v>
      </c>
      <c r="H6" s="91" t="s">
        <v>4</v>
      </c>
      <c r="I6" s="91" t="s">
        <v>4</v>
      </c>
      <c r="J6" s="91" t="s">
        <v>4</v>
      </c>
      <c r="K6" s="2"/>
    </row>
    <row r="7" spans="1:11" x14ac:dyDescent="0.35">
      <c r="A7" s="81" t="s">
        <v>14</v>
      </c>
      <c r="B7" s="89" t="e">
        <f>+'Third Car'!B$49</f>
        <v>#DIV/0!</v>
      </c>
      <c r="C7" s="89" t="e">
        <f>+'Third Car'!C$49</f>
        <v>#DIV/0!</v>
      </c>
      <c r="D7" s="89" t="e">
        <f>+'Third Car'!D$49</f>
        <v>#DIV/0!</v>
      </c>
      <c r="E7" s="90"/>
      <c r="F7" s="90" t="s">
        <v>74</v>
      </c>
      <c r="G7" s="90" t="e">
        <f>+(G5+G6)/G22</f>
        <v>#DIV/0!</v>
      </c>
      <c r="H7" s="91" t="e">
        <f>+G7+E5</f>
        <v>#DIV/0!</v>
      </c>
      <c r="I7" s="91" t="e">
        <f>+F22</f>
        <v>#DIV/0!</v>
      </c>
      <c r="J7" s="91" t="e">
        <f>+I7-H7</f>
        <v>#DIV/0!</v>
      </c>
      <c r="K7" s="2"/>
    </row>
    <row r="8" spans="1:11" x14ac:dyDescent="0.35">
      <c r="A8" s="81"/>
      <c r="B8" s="81"/>
      <c r="C8" s="81"/>
      <c r="D8" s="81"/>
      <c r="E8" s="88"/>
      <c r="F8" s="88"/>
      <c r="G8" s="90" t="s">
        <v>4</v>
      </c>
      <c r="H8" s="82"/>
      <c r="I8" s="82"/>
      <c r="J8" s="82"/>
      <c r="K8" s="2"/>
    </row>
    <row r="9" spans="1:11" x14ac:dyDescent="0.35">
      <c r="A9" s="81"/>
      <c r="B9" s="81"/>
      <c r="C9" s="81"/>
      <c r="D9" s="81"/>
      <c r="E9" s="88"/>
      <c r="F9" s="88"/>
      <c r="G9" s="88" t="s">
        <v>4</v>
      </c>
      <c r="H9" s="82"/>
      <c r="I9" s="82"/>
      <c r="J9" s="82"/>
      <c r="K9" s="2"/>
    </row>
    <row r="10" spans="1:11" ht="26.25" x14ac:dyDescent="0.4">
      <c r="A10" s="121" t="s">
        <v>64</v>
      </c>
      <c r="B10" s="121"/>
      <c r="C10" s="121"/>
      <c r="D10" s="121"/>
      <c r="E10" s="88"/>
      <c r="F10" s="88"/>
      <c r="G10" s="88"/>
      <c r="H10" s="82"/>
      <c r="I10" s="82"/>
      <c r="J10" s="82"/>
      <c r="K10" s="2"/>
    </row>
    <row r="11" spans="1:11" x14ac:dyDescent="0.35">
      <c r="A11" s="81" t="s">
        <v>59</v>
      </c>
      <c r="B11" s="89" t="e">
        <f>+'First Car'!B$49</f>
        <v>#DIV/0!</v>
      </c>
      <c r="C11" s="89" t="e">
        <f>+'First Car'!C$49</f>
        <v>#DIV/0!</v>
      </c>
      <c r="D11" s="89" t="e">
        <f>+'First Car'!D$49</f>
        <v>#DIV/0!</v>
      </c>
      <c r="E11" s="88"/>
      <c r="F11" s="88"/>
      <c r="G11" s="88"/>
      <c r="H11" s="82"/>
      <c r="I11" s="82"/>
      <c r="J11" s="82"/>
      <c r="K11" s="2"/>
    </row>
    <row r="12" spans="1:11" x14ac:dyDescent="0.35">
      <c r="A12" s="81" t="s">
        <v>61</v>
      </c>
      <c r="B12" s="89" t="e">
        <f>+'Second Car'!B$49</f>
        <v>#DIV/0!</v>
      </c>
      <c r="C12" s="89" t="e">
        <f>+'Second Car'!C$49</f>
        <v>#DIV/0!</v>
      </c>
      <c r="D12" s="89" t="e">
        <f>+'Second Car'!D$49</f>
        <v>#DIV/0!</v>
      </c>
      <c r="E12" s="88"/>
      <c r="F12" s="88"/>
      <c r="G12" s="88"/>
      <c r="H12" s="82"/>
      <c r="I12" s="82"/>
      <c r="J12" s="82"/>
      <c r="K12" s="2"/>
    </row>
    <row r="13" spans="1:11" x14ac:dyDescent="0.35">
      <c r="A13" s="81" t="s">
        <v>62</v>
      </c>
      <c r="B13" s="89" t="e">
        <f>+'Third Car'!B$49</f>
        <v>#DIV/0!</v>
      </c>
      <c r="C13" s="89" t="e">
        <f>+'Third Car'!C$49</f>
        <v>#DIV/0!</v>
      </c>
      <c r="D13" s="89" t="e">
        <f>+'Third Car'!D$49</f>
        <v>#DIV/0!</v>
      </c>
      <c r="E13" s="88"/>
      <c r="F13" s="88"/>
      <c r="G13" s="88"/>
      <c r="H13" s="82"/>
      <c r="I13" s="82"/>
      <c r="J13" s="82"/>
      <c r="K13" s="2"/>
    </row>
    <row r="14" spans="1:11" x14ac:dyDescent="0.35">
      <c r="A14" s="83"/>
      <c r="B14" s="84"/>
      <c r="C14" s="84"/>
      <c r="D14" s="84"/>
      <c r="E14" s="84"/>
      <c r="F14" s="84"/>
      <c r="G14" s="84"/>
      <c r="H14" s="2"/>
      <c r="I14" s="2"/>
      <c r="J14" s="2"/>
      <c r="K14" s="2"/>
    </row>
    <row r="15" spans="1:11" x14ac:dyDescent="0.35">
      <c r="A15" s="83"/>
      <c r="B15" s="84"/>
      <c r="C15" s="84"/>
      <c r="D15" s="84"/>
      <c r="E15" s="84"/>
      <c r="F15" s="84"/>
      <c r="G15" s="84"/>
      <c r="H15" s="2"/>
      <c r="I15" s="2"/>
      <c r="J15" s="2"/>
      <c r="K15" s="2"/>
    </row>
    <row r="16" spans="1:11" x14ac:dyDescent="0.35">
      <c r="A16" s="83" t="s">
        <v>65</v>
      </c>
      <c r="B16" s="122" t="s">
        <v>69</v>
      </c>
      <c r="C16" s="122"/>
      <c r="D16" s="122"/>
      <c r="E16" s="122"/>
      <c r="F16" s="83"/>
      <c r="G16" s="84"/>
      <c r="H16" s="2"/>
      <c r="I16" s="2"/>
      <c r="J16" s="2"/>
      <c r="K16" s="2"/>
    </row>
    <row r="17" spans="1:11" s="76" customFormat="1" ht="80.25" x14ac:dyDescent="0.5">
      <c r="A17" s="85"/>
      <c r="B17" s="99" t="s">
        <v>70</v>
      </c>
      <c r="C17" s="99" t="s">
        <v>60</v>
      </c>
      <c r="D17" s="99" t="s">
        <v>20</v>
      </c>
      <c r="E17" s="99" t="s">
        <v>23</v>
      </c>
      <c r="F17" s="100" t="s">
        <v>72</v>
      </c>
      <c r="G17" s="102" t="s">
        <v>86</v>
      </c>
    </row>
    <row r="18" spans="1:11" ht="33" x14ac:dyDescent="0.45">
      <c r="A18" s="83" t="s">
        <v>66</v>
      </c>
      <c r="B18" s="223">
        <v>0</v>
      </c>
      <c r="C18" s="223">
        <v>0</v>
      </c>
      <c r="D18" s="223">
        <v>0</v>
      </c>
      <c r="E18" s="223">
        <v>0</v>
      </c>
      <c r="F18" s="83"/>
      <c r="G18" s="103">
        <f>+C18*'First Car'!B19+'Comparison Sheet'!D18*'First Car'!C19+'Comparison Sheet'!E18*'First Car'!D19</f>
        <v>0</v>
      </c>
      <c r="H18" s="105" t="str">
        <f>IF(SUM(B18:E18)=1,"","ERROR, SELECT ONE AND ONLY ONE CHOICE")</f>
        <v>ERROR, SELECT ONE AND ONLY ONE CHOICE</v>
      </c>
      <c r="I18" s="2"/>
      <c r="J18" s="2"/>
      <c r="K18" s="2"/>
    </row>
    <row r="19" spans="1:11" ht="33" x14ac:dyDescent="0.45">
      <c r="A19" s="83" t="s">
        <v>67</v>
      </c>
      <c r="B19" s="223">
        <v>0</v>
      </c>
      <c r="C19" s="223">
        <v>0</v>
      </c>
      <c r="D19" s="223">
        <v>0</v>
      </c>
      <c r="E19" s="223">
        <v>0</v>
      </c>
      <c r="F19" s="83"/>
      <c r="G19" s="103">
        <f>+C19*'Second Car'!B19+'Comparison Sheet'!D19*'Second Car'!C19+'Comparison Sheet'!E19*'Second Car'!D19</f>
        <v>0</v>
      </c>
      <c r="H19" s="105" t="str">
        <f t="shared" ref="H19:H20" si="0">IF(SUM(B19:E19)=1,"","ERROR, SELECT ONE AND ONLY ONE CHOICE")</f>
        <v>ERROR, SELECT ONE AND ONLY ONE CHOICE</v>
      </c>
      <c r="I19" s="2"/>
      <c r="J19" s="2"/>
      <c r="K19" s="2"/>
    </row>
    <row r="20" spans="1:11" ht="33" x14ac:dyDescent="0.45">
      <c r="A20" s="83" t="s">
        <v>68</v>
      </c>
      <c r="B20" s="223">
        <v>0</v>
      </c>
      <c r="C20" s="223">
        <v>0</v>
      </c>
      <c r="D20" s="223">
        <v>0</v>
      </c>
      <c r="E20" s="223">
        <v>0</v>
      </c>
      <c r="F20" s="83"/>
      <c r="G20" s="103">
        <f>+C20*'Third Car'!B19+'Comparison Sheet'!D20*'Third Car'!C19+'Comparison Sheet'!E20*'Third Car'!D19</f>
        <v>0</v>
      </c>
      <c r="H20" s="105" t="str">
        <f t="shared" si="0"/>
        <v>ERROR, SELECT ONE AND ONLY ONE CHOICE</v>
      </c>
      <c r="I20" s="2"/>
      <c r="J20" s="2"/>
      <c r="K20" s="2"/>
    </row>
    <row r="21" spans="1:11" ht="33" x14ac:dyDescent="0.45">
      <c r="A21" s="83"/>
      <c r="B21" s="83"/>
      <c r="C21" s="83"/>
      <c r="D21" s="83"/>
      <c r="E21" s="83"/>
      <c r="F21" s="83"/>
      <c r="G21" s="103"/>
      <c r="H21" s="2"/>
      <c r="I21" s="2"/>
      <c r="J21" s="2"/>
      <c r="K21" s="2"/>
    </row>
    <row r="22" spans="1:11" ht="33" x14ac:dyDescent="0.45">
      <c r="A22" s="83" t="s">
        <v>71</v>
      </c>
      <c r="B22" s="83">
        <v>0</v>
      </c>
      <c r="C22" s="101" t="e">
        <f>+C18*B11+C19*B12+C20*B13</f>
        <v>#DIV/0!</v>
      </c>
      <c r="D22" s="101" t="e">
        <f>+D18*C11+D19*C12+D20*C13</f>
        <v>#DIV/0!</v>
      </c>
      <c r="E22" s="101" t="e">
        <f>+E18*D11+E19*D12+E20*D13</f>
        <v>#DIV/0!</v>
      </c>
      <c r="F22" s="101" t="e">
        <f>+E22+D22+C22+B22</f>
        <v>#DIV/0!</v>
      </c>
      <c r="G22" s="104">
        <f>AVERAGE(G18:G20)</f>
        <v>0</v>
      </c>
      <c r="H22" s="2"/>
      <c r="I22" s="2"/>
      <c r="J22" s="2"/>
      <c r="K22" s="2"/>
    </row>
    <row r="23" spans="1:11" x14ac:dyDescent="0.35"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sheetProtection algorithmName="SHA-512" hashValue="mY6N+XhkLz+k8T4qDnUcJzaeLDCNHx/A8jnnDHXPIT3UYQtFzXuyl3VnQ+8Cu8UhPnyyK9EhEweecNjw/soksA==" saltValue="j0mcytzdD0BXF/QWYWDQHA==" spinCount="100000" sheet="1" objects="1" scenarios="1" selectLockedCells="1"/>
  <mergeCells count="7">
    <mergeCell ref="A10:D10"/>
    <mergeCell ref="B16:E16"/>
    <mergeCell ref="F3:G3"/>
    <mergeCell ref="A1:J1"/>
    <mergeCell ref="B2:D2"/>
    <mergeCell ref="E2:G2"/>
    <mergeCell ref="H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First Car</vt:lpstr>
      <vt:lpstr>Second Car</vt:lpstr>
      <vt:lpstr>Third Car</vt:lpstr>
      <vt:lpstr>Schedule J Info</vt:lpstr>
      <vt:lpstr>Comparison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Kelly</dc:creator>
  <cp:lastModifiedBy>Matthew Waldrep</cp:lastModifiedBy>
  <dcterms:created xsi:type="dcterms:W3CDTF">2022-03-31T22:26:15Z</dcterms:created>
  <dcterms:modified xsi:type="dcterms:W3CDTF">2022-05-20T21:10:32Z</dcterms:modified>
</cp:coreProperties>
</file>