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5.  CLE CONFERENCES\4.  2024 - May 6-8, 2024 -  S.D. Bench Bar - Corpus Christi\Confirmation Documents\"/>
    </mc:Choice>
  </mc:AlternateContent>
  <xr:revisionPtr revIDLastSave="0" documentId="13_ncr:1_{4F86CE53-2E58-44AE-9A83-84BC4A022F86}" xr6:coauthVersionLast="47" xr6:coauthVersionMax="47" xr10:uidLastSave="{00000000-0000-0000-0000-000000000000}"/>
  <bookViews>
    <workbookView xWindow="-108" yWindow="-108" windowWidth="23256" windowHeight="12456" xr2:uid="{5735A7E9-4F51-4DD5-B481-634AC6A321F3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4" i="1"/>
  <c r="G7" i="1"/>
  <c r="G49" i="1"/>
  <c r="F49" i="1"/>
  <c r="E49" i="1"/>
  <c r="D49" i="1"/>
  <c r="C49" i="1"/>
  <c r="B49" i="1"/>
  <c r="G14" i="1"/>
  <c r="F27" i="1"/>
  <c r="F28" i="1" s="1"/>
  <c r="F50" i="1" s="1"/>
  <c r="E27" i="1"/>
  <c r="E28" i="1" s="1"/>
  <c r="D27" i="1"/>
  <c r="D28" i="1" s="1"/>
  <c r="C27" i="1"/>
  <c r="C28" i="1" s="1"/>
  <c r="G15" i="1"/>
  <c r="G16" i="1"/>
  <c r="G17" i="1"/>
  <c r="B27" i="1"/>
  <c r="B28" i="1" s="1"/>
  <c r="G23" i="1"/>
  <c r="G22" i="1"/>
  <c r="G21" i="1"/>
  <c r="G20" i="1"/>
  <c r="G19" i="1"/>
  <c r="G18" i="1"/>
  <c r="G13" i="1"/>
  <c r="G12" i="1"/>
  <c r="G10" i="1"/>
  <c r="G9" i="1"/>
  <c r="G8" i="1"/>
  <c r="B50" i="1" l="1"/>
  <c r="C50" i="1"/>
  <c r="D50" i="1"/>
  <c r="E50" i="1"/>
  <c r="G27" i="1"/>
  <c r="G28" i="1" s="1"/>
  <c r="G50" i="1" s="1"/>
</calcChain>
</file>

<file path=xl/sharedStrings.xml><?xml version="1.0" encoding="utf-8"?>
<sst xmlns="http://schemas.openxmlformats.org/spreadsheetml/2006/main" count="48" uniqueCount="48">
  <si>
    <t>Revenue</t>
  </si>
  <si>
    <t>Total Revenue</t>
  </si>
  <si>
    <t>Months 1-12</t>
  </si>
  <si>
    <t>Months 13-24</t>
  </si>
  <si>
    <t>Months 25-36</t>
  </si>
  <si>
    <t>Months 37-48</t>
  </si>
  <si>
    <t>Months 49-60</t>
  </si>
  <si>
    <t>Total</t>
  </si>
  <si>
    <t>Expenses</t>
  </si>
  <si>
    <t>Employee Payroll</t>
  </si>
  <si>
    <t>Payroll Taxes</t>
  </si>
  <si>
    <t>Owner Draw</t>
  </si>
  <si>
    <t>Office Lease/Bldg Payment</t>
  </si>
  <si>
    <t>Utilities</t>
  </si>
  <si>
    <t>Inventory</t>
  </si>
  <si>
    <t>Gross Sales Tax</t>
  </si>
  <si>
    <t>Insurance</t>
  </si>
  <si>
    <t>Bank Service Charges</t>
  </si>
  <si>
    <t>Contract Services (1099)</t>
  </si>
  <si>
    <t>Telephone /Internet</t>
  </si>
  <si>
    <t>Fuel</t>
  </si>
  <si>
    <t>Supplies</t>
  </si>
  <si>
    <t>Computer &amp; Software</t>
  </si>
  <si>
    <t>Dues &amp; Subscriptions</t>
  </si>
  <si>
    <t>Legal Fees</t>
  </si>
  <si>
    <t>Trash</t>
  </si>
  <si>
    <t>Plan Payments</t>
  </si>
  <si>
    <t>Ordinary Income/Expenses</t>
  </si>
  <si>
    <t>Priority Tax Claims</t>
  </si>
  <si>
    <t>Secured Claims</t>
  </si>
  <si>
    <r>
      <rPr>
        <b/>
        <sz val="14"/>
        <color theme="1"/>
        <rFont val="Times New Roman"/>
        <family val="1"/>
      </rPr>
      <t>Class 1:</t>
    </r>
    <r>
      <rPr>
        <sz val="14"/>
        <color theme="1"/>
        <rFont val="Times New Roman"/>
        <family val="1"/>
      </rPr>
      <t xml:space="preserve"> Internal Revenue Service</t>
    </r>
  </si>
  <si>
    <r>
      <rPr>
        <b/>
        <sz val="14"/>
        <color theme="1"/>
        <rFont val="Times New Roman"/>
        <family val="1"/>
      </rPr>
      <t>Class 2</t>
    </r>
    <r>
      <rPr>
        <sz val="14"/>
        <color theme="1"/>
        <rFont val="Times New Roman"/>
        <family val="1"/>
      </rPr>
      <t>: Harris County ISD</t>
    </r>
  </si>
  <si>
    <r>
      <rPr>
        <b/>
        <sz val="14"/>
        <color theme="1"/>
        <rFont val="Times New Roman"/>
        <family val="1"/>
      </rPr>
      <t>Class 3:</t>
    </r>
    <r>
      <rPr>
        <sz val="14"/>
        <color theme="1"/>
        <rFont val="Times New Roman"/>
        <family val="1"/>
      </rPr>
      <t xml:space="preserve"> Texas Comptroller</t>
    </r>
  </si>
  <si>
    <r>
      <rPr>
        <b/>
        <sz val="14"/>
        <color theme="1"/>
        <rFont val="Times New Roman"/>
        <family val="1"/>
      </rPr>
      <t xml:space="preserve">Class 4: </t>
    </r>
    <r>
      <rPr>
        <sz val="14"/>
        <color theme="1"/>
        <rFont val="Times New Roman"/>
        <family val="1"/>
      </rPr>
      <t>Friendly Bank</t>
    </r>
  </si>
  <si>
    <r>
      <rPr>
        <b/>
        <sz val="14"/>
        <color theme="1"/>
        <rFont val="Times New Roman"/>
        <family val="1"/>
      </rPr>
      <t xml:space="preserve">Class 5: </t>
    </r>
    <r>
      <rPr>
        <sz val="14"/>
        <color theme="1"/>
        <rFont val="Times New Roman"/>
        <family val="1"/>
      </rPr>
      <t>Easy Motors</t>
    </r>
  </si>
  <si>
    <t>Allowed General Unsecured Claims</t>
  </si>
  <si>
    <r>
      <rPr>
        <b/>
        <sz val="14"/>
        <color theme="1"/>
        <rFont val="Times New Roman"/>
        <family val="1"/>
      </rPr>
      <t xml:space="preserve">Class 6: </t>
    </r>
    <r>
      <rPr>
        <sz val="14"/>
        <color theme="1"/>
        <rFont val="Times New Roman"/>
        <family val="1"/>
      </rPr>
      <t>General Unsecured Payments</t>
    </r>
  </si>
  <si>
    <r>
      <rPr>
        <b/>
        <sz val="14"/>
        <color theme="1"/>
        <rFont val="Times New Roman"/>
        <family val="1"/>
      </rPr>
      <t xml:space="preserve">Class 7: </t>
    </r>
    <r>
      <rPr>
        <sz val="14"/>
        <color theme="1"/>
        <rFont val="Times New Roman"/>
        <family val="1"/>
      </rPr>
      <t>Convenience Class</t>
    </r>
  </si>
  <si>
    <t>Net Profit after Plan Payments:</t>
  </si>
  <si>
    <t>Total: Annual Plan Payments:</t>
  </si>
  <si>
    <t>Net Operating Income:</t>
  </si>
  <si>
    <t>Total Expenses:</t>
  </si>
  <si>
    <t>Subchapter V Trusttee's Fees</t>
  </si>
  <si>
    <t>Attorney's Fees</t>
  </si>
  <si>
    <t>CPA Fees</t>
  </si>
  <si>
    <t>Date:</t>
  </si>
  <si>
    <t>/s/________________________</t>
  </si>
  <si>
    <t>Debtor or  [Debtor's Representative]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</si>
</sst>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u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44" fontId="1" fillId="0" borderId="2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3" borderId="0" xfId="0" applyFont="1" applyFill="1" applyProtection="1">
      <protection locked="0"/>
    </xf>
    <xf numFmtId="44" fontId="1" fillId="3" borderId="0" xfId="0" applyNumberFormat="1" applyFont="1" applyFill="1" applyProtection="1">
      <protection locked="0"/>
    </xf>
    <xf numFmtId="0" fontId="1" fillId="4" borderId="0" xfId="0" applyFont="1" applyFill="1" applyProtection="1">
      <protection locked="0"/>
    </xf>
    <xf numFmtId="0" fontId="2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3" borderId="2" xfId="0" applyFont="1" applyFill="1" applyBorder="1" applyProtection="1">
      <protection locked="0"/>
    </xf>
    <xf numFmtId="44" fontId="1" fillId="3" borderId="2" xfId="0" applyNumberFormat="1" applyFont="1" applyFill="1" applyBorder="1" applyProtection="1">
      <protection locked="0"/>
    </xf>
    <xf numFmtId="44" fontId="1" fillId="3" borderId="5" xfId="0" applyNumberFormat="1" applyFont="1" applyFill="1" applyBorder="1" applyProtection="1">
      <protection locked="0"/>
    </xf>
    <xf numFmtId="44" fontId="1" fillId="0" borderId="3" xfId="0" applyNumberFormat="1" applyFont="1" applyBorder="1" applyProtection="1">
      <protection locked="0"/>
    </xf>
    <xf numFmtId="44" fontId="1" fillId="0" borderId="1" xfId="0" applyNumberFormat="1" applyFont="1" applyBorder="1" applyProtection="1">
      <protection locked="0"/>
    </xf>
    <xf numFmtId="44" fontId="1" fillId="0" borderId="4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44" fontId="1" fillId="3" borderId="6" xfId="0" applyNumberFormat="1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2" fillId="5" borderId="2" xfId="0" applyFont="1" applyFill="1" applyBorder="1" applyAlignment="1" applyProtection="1">
      <alignment horizontal="right"/>
      <protection locked="0"/>
    </xf>
    <xf numFmtId="44" fontId="1" fillId="5" borderId="2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44" fontId="1" fillId="4" borderId="2" xfId="0" applyNumberFormat="1" applyFont="1" applyFill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B9F7-DFD7-41D5-A8B7-A68C48011731}">
  <dimension ref="A1:G53"/>
  <sheetViews>
    <sheetView tabSelected="1" topLeftCell="A45" workbookViewId="0">
      <selection activeCell="B56" sqref="B56"/>
    </sheetView>
  </sheetViews>
  <sheetFormatPr defaultColWidth="15.77734375" defaultRowHeight="18" x14ac:dyDescent="0.35"/>
  <cols>
    <col min="1" max="1" width="41.88671875" style="20" customWidth="1"/>
    <col min="2" max="2" width="17.21875" style="20" bestFit="1" customWidth="1"/>
    <col min="3" max="3" width="16.88671875" style="20" customWidth="1"/>
    <col min="4" max="4" width="17.6640625" style="20" customWidth="1"/>
    <col min="5" max="5" width="19.33203125" style="20" customWidth="1"/>
    <col min="6" max="6" width="16.33203125" style="20" customWidth="1"/>
    <col min="7" max="7" width="18.6640625" style="20" customWidth="1"/>
    <col min="8" max="16384" width="15.77734375" style="20"/>
  </cols>
  <sheetData>
    <row r="1" spans="1:7" s="3" customFormat="1" x14ac:dyDescent="0.35">
      <c r="A1" s="1" t="s">
        <v>27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</row>
    <row r="3" spans="1:7" s="5" customFormat="1" ht="17.399999999999999" x14ac:dyDescent="0.3">
      <c r="A3" s="4" t="s">
        <v>0</v>
      </c>
      <c r="B3" s="4"/>
      <c r="C3" s="4"/>
      <c r="D3" s="4"/>
      <c r="E3" s="4"/>
      <c r="F3" s="4"/>
      <c r="G3" s="4"/>
    </row>
    <row r="4" spans="1:7" s="8" customFormat="1" x14ac:dyDescent="0.35">
      <c r="A4" s="6" t="s">
        <v>1</v>
      </c>
      <c r="B4" s="7">
        <v>825000</v>
      </c>
      <c r="C4" s="7">
        <v>852000</v>
      </c>
      <c r="D4" s="7">
        <v>860000</v>
      </c>
      <c r="E4" s="7">
        <v>870000</v>
      </c>
      <c r="F4" s="7">
        <v>900000</v>
      </c>
      <c r="G4" s="7">
        <f>SUM(B4:F4)</f>
        <v>4307000</v>
      </c>
    </row>
    <row r="5" spans="1:7" s="11" customFormat="1" x14ac:dyDescent="0.35">
      <c r="A5" s="9"/>
      <c r="B5" s="10"/>
      <c r="C5" s="10"/>
      <c r="D5" s="10"/>
      <c r="E5" s="10"/>
      <c r="F5" s="10"/>
      <c r="G5" s="10"/>
    </row>
    <row r="6" spans="1:7" s="13" customFormat="1" x14ac:dyDescent="0.35">
      <c r="A6" s="12" t="s">
        <v>8</v>
      </c>
      <c r="B6" s="7"/>
      <c r="C6" s="7"/>
      <c r="D6" s="7"/>
      <c r="E6" s="7"/>
      <c r="F6" s="7"/>
      <c r="G6" s="7"/>
    </row>
    <row r="7" spans="1:7" s="11" customFormat="1" ht="18.600000000000001" thickBot="1" x14ac:dyDescent="0.4">
      <c r="A7" s="14" t="s">
        <v>9</v>
      </c>
      <c r="B7" s="15">
        <v>92000</v>
      </c>
      <c r="C7" s="15">
        <v>94000</v>
      </c>
      <c r="D7" s="16">
        <v>96000</v>
      </c>
      <c r="E7" s="15">
        <v>96000</v>
      </c>
      <c r="F7" s="15">
        <v>96000</v>
      </c>
      <c r="G7" s="15">
        <f>SUM(B7:F7)</f>
        <v>474000</v>
      </c>
    </row>
    <row r="8" spans="1:7" ht="18.600000000000001" thickBot="1" x14ac:dyDescent="0.4">
      <c r="A8" s="6" t="s">
        <v>10</v>
      </c>
      <c r="B8" s="7">
        <v>13000</v>
      </c>
      <c r="C8" s="17">
        <v>15000</v>
      </c>
      <c r="D8" s="18">
        <v>17000</v>
      </c>
      <c r="E8" s="19">
        <v>17000</v>
      </c>
      <c r="F8" s="19">
        <v>17000</v>
      </c>
      <c r="G8" s="7">
        <f t="shared" ref="G8:G27" si="0">SUM(B8:F8)</f>
        <v>79000</v>
      </c>
    </row>
    <row r="9" spans="1:7" s="11" customFormat="1" x14ac:dyDescent="0.35">
      <c r="A9" s="14" t="s">
        <v>11</v>
      </c>
      <c r="B9" s="15">
        <v>72000</v>
      </c>
      <c r="C9" s="15">
        <v>72000</v>
      </c>
      <c r="D9" s="21">
        <v>72000</v>
      </c>
      <c r="E9" s="15">
        <v>72000</v>
      </c>
      <c r="F9" s="15">
        <v>72000</v>
      </c>
      <c r="G9" s="15">
        <f t="shared" si="0"/>
        <v>360000</v>
      </c>
    </row>
    <row r="10" spans="1:7" x14ac:dyDescent="0.35">
      <c r="A10" s="6" t="s">
        <v>12</v>
      </c>
      <c r="B10" s="7">
        <v>39600</v>
      </c>
      <c r="C10" s="7">
        <v>39600</v>
      </c>
      <c r="D10" s="7">
        <v>39600</v>
      </c>
      <c r="E10" s="7">
        <v>39600</v>
      </c>
      <c r="F10" s="7">
        <v>39600</v>
      </c>
      <c r="G10" s="7">
        <f t="shared" si="0"/>
        <v>198000</v>
      </c>
    </row>
    <row r="11" spans="1:7" s="11" customFormat="1" x14ac:dyDescent="0.35">
      <c r="A11" s="14" t="s">
        <v>13</v>
      </c>
      <c r="B11" s="15">
        <v>1200</v>
      </c>
      <c r="C11" s="15">
        <v>1500</v>
      </c>
      <c r="D11" s="15">
        <v>1600</v>
      </c>
      <c r="E11" s="15">
        <v>1600</v>
      </c>
      <c r="F11" s="15">
        <v>1600</v>
      </c>
      <c r="G11" s="15">
        <f t="shared" si="0"/>
        <v>7500</v>
      </c>
    </row>
    <row r="12" spans="1:7" x14ac:dyDescent="0.35">
      <c r="A12" s="6" t="s">
        <v>14</v>
      </c>
      <c r="B12" s="7">
        <v>72000</v>
      </c>
      <c r="C12" s="7">
        <v>75000</v>
      </c>
      <c r="D12" s="7">
        <v>78000</v>
      </c>
      <c r="E12" s="7">
        <v>78000</v>
      </c>
      <c r="F12" s="7">
        <v>78000</v>
      </c>
      <c r="G12" s="7">
        <f t="shared" si="0"/>
        <v>381000</v>
      </c>
    </row>
    <row r="13" spans="1:7" s="11" customFormat="1" x14ac:dyDescent="0.35">
      <c r="A13" s="14" t="s">
        <v>15</v>
      </c>
      <c r="B13" s="15">
        <v>60000</v>
      </c>
      <c r="C13" s="15">
        <v>65000</v>
      </c>
      <c r="D13" s="15">
        <v>70000</v>
      </c>
      <c r="E13" s="15">
        <v>70000</v>
      </c>
      <c r="F13" s="15">
        <v>70000</v>
      </c>
      <c r="G13" s="15">
        <f t="shared" si="0"/>
        <v>335000</v>
      </c>
    </row>
    <row r="14" spans="1:7" s="11" customFormat="1" x14ac:dyDescent="0.35">
      <c r="A14" s="14" t="s">
        <v>16</v>
      </c>
      <c r="B14" s="15">
        <v>23150</v>
      </c>
      <c r="C14" s="15">
        <v>23150</v>
      </c>
      <c r="D14" s="15">
        <v>24000</v>
      </c>
      <c r="E14" s="15">
        <v>24000</v>
      </c>
      <c r="F14" s="15">
        <v>24000</v>
      </c>
      <c r="G14" s="15">
        <f>SUM(B14:F14)</f>
        <v>118300</v>
      </c>
    </row>
    <row r="15" spans="1:7" x14ac:dyDescent="0.35">
      <c r="A15" s="6" t="s">
        <v>17</v>
      </c>
      <c r="B15" s="7">
        <v>1500</v>
      </c>
      <c r="C15" s="7">
        <v>1500</v>
      </c>
      <c r="D15" s="7">
        <v>1500</v>
      </c>
      <c r="E15" s="7">
        <v>1500</v>
      </c>
      <c r="F15" s="7">
        <v>1500</v>
      </c>
      <c r="G15" s="7">
        <f t="shared" si="0"/>
        <v>7500</v>
      </c>
    </row>
    <row r="16" spans="1:7" s="11" customFormat="1" x14ac:dyDescent="0.35">
      <c r="A16" s="14" t="s">
        <v>18</v>
      </c>
      <c r="B16" s="15">
        <v>160000</v>
      </c>
      <c r="C16" s="15">
        <v>160000</v>
      </c>
      <c r="D16" s="15">
        <v>165000</v>
      </c>
      <c r="E16" s="15">
        <v>170000</v>
      </c>
      <c r="F16" s="15">
        <v>175000</v>
      </c>
      <c r="G16" s="15">
        <f t="shared" si="0"/>
        <v>830000</v>
      </c>
    </row>
    <row r="17" spans="1:7" x14ac:dyDescent="0.35">
      <c r="A17" s="6" t="s">
        <v>19</v>
      </c>
      <c r="B17" s="7">
        <v>4500</v>
      </c>
      <c r="C17" s="7">
        <v>4500</v>
      </c>
      <c r="D17" s="7">
        <v>5000</v>
      </c>
      <c r="E17" s="7">
        <v>5000</v>
      </c>
      <c r="F17" s="7">
        <v>5000</v>
      </c>
      <c r="G17" s="7">
        <f t="shared" si="0"/>
        <v>24000</v>
      </c>
    </row>
    <row r="18" spans="1:7" s="11" customFormat="1" x14ac:dyDescent="0.35">
      <c r="A18" s="14" t="s">
        <v>20</v>
      </c>
      <c r="B18" s="15">
        <v>12000</v>
      </c>
      <c r="C18" s="15">
        <v>13500</v>
      </c>
      <c r="D18" s="15">
        <v>15000</v>
      </c>
      <c r="E18" s="15">
        <v>15000</v>
      </c>
      <c r="F18" s="15">
        <v>15000</v>
      </c>
      <c r="G18" s="15">
        <f t="shared" si="0"/>
        <v>70500</v>
      </c>
    </row>
    <row r="19" spans="1:7" x14ac:dyDescent="0.35">
      <c r="A19" s="6" t="s">
        <v>21</v>
      </c>
      <c r="B19" s="7">
        <v>1500</v>
      </c>
      <c r="C19" s="7">
        <v>1600</v>
      </c>
      <c r="D19" s="7">
        <v>1700</v>
      </c>
      <c r="E19" s="7">
        <v>1700</v>
      </c>
      <c r="F19" s="7">
        <v>1700</v>
      </c>
      <c r="G19" s="7">
        <f t="shared" si="0"/>
        <v>8200</v>
      </c>
    </row>
    <row r="20" spans="1:7" s="11" customFormat="1" x14ac:dyDescent="0.35">
      <c r="A20" s="14" t="s">
        <v>22</v>
      </c>
      <c r="B20" s="15">
        <v>4500</v>
      </c>
      <c r="C20" s="15">
        <v>4500</v>
      </c>
      <c r="D20" s="15">
        <v>4500</v>
      </c>
      <c r="E20" s="15">
        <v>4500</v>
      </c>
      <c r="F20" s="15">
        <v>4500</v>
      </c>
      <c r="G20" s="15">
        <f t="shared" si="0"/>
        <v>22500</v>
      </c>
    </row>
    <row r="21" spans="1:7" x14ac:dyDescent="0.35">
      <c r="A21" s="6" t="s">
        <v>23</v>
      </c>
      <c r="B21" s="7">
        <v>4200</v>
      </c>
      <c r="C21" s="7">
        <v>4300</v>
      </c>
      <c r="D21" s="7">
        <v>4400</v>
      </c>
      <c r="E21" s="7">
        <v>4400</v>
      </c>
      <c r="F21" s="7">
        <v>4400</v>
      </c>
      <c r="G21" s="7">
        <f t="shared" si="0"/>
        <v>21700</v>
      </c>
    </row>
    <row r="22" spans="1:7" s="11" customFormat="1" x14ac:dyDescent="0.35">
      <c r="A22" s="14" t="s">
        <v>24</v>
      </c>
      <c r="B22" s="15">
        <v>36000</v>
      </c>
      <c r="C22" s="15">
        <v>36000</v>
      </c>
      <c r="D22" s="15">
        <v>0</v>
      </c>
      <c r="E22" s="15">
        <v>0</v>
      </c>
      <c r="F22" s="15">
        <v>0</v>
      </c>
      <c r="G22" s="15">
        <f t="shared" si="0"/>
        <v>72000</v>
      </c>
    </row>
    <row r="23" spans="1:7" s="22" customFormat="1" x14ac:dyDescent="0.35">
      <c r="A23" s="6" t="s">
        <v>25</v>
      </c>
      <c r="B23" s="7">
        <v>1800</v>
      </c>
      <c r="C23" s="7">
        <v>1800</v>
      </c>
      <c r="D23" s="7">
        <v>1900</v>
      </c>
      <c r="E23" s="7">
        <v>1900</v>
      </c>
      <c r="F23" s="7">
        <v>1900</v>
      </c>
      <c r="G23" s="7">
        <f t="shared" si="0"/>
        <v>9300</v>
      </c>
    </row>
    <row r="24" spans="1:7" s="14" customFormat="1" x14ac:dyDescent="0.35">
      <c r="A24" s="14" t="s">
        <v>43</v>
      </c>
      <c r="B24" s="15">
        <v>15000</v>
      </c>
      <c r="C24" s="15"/>
      <c r="D24" s="15"/>
      <c r="E24" s="15"/>
      <c r="F24" s="15"/>
      <c r="G24" s="15"/>
    </row>
    <row r="25" spans="1:7" s="26" customFormat="1" x14ac:dyDescent="0.35">
      <c r="A25" s="26" t="s">
        <v>44</v>
      </c>
      <c r="B25" s="27">
        <v>5000</v>
      </c>
      <c r="C25" s="27"/>
      <c r="D25" s="27"/>
      <c r="E25" s="27"/>
      <c r="F25" s="27"/>
      <c r="G25" s="27"/>
    </row>
    <row r="26" spans="1:7" s="14" customFormat="1" x14ac:dyDescent="0.35">
      <c r="A26" s="14" t="s">
        <v>42</v>
      </c>
      <c r="B26" s="15">
        <v>12000</v>
      </c>
      <c r="C26" s="15"/>
      <c r="D26" s="15"/>
      <c r="E26" s="15"/>
      <c r="F26" s="15"/>
      <c r="G26" s="15"/>
    </row>
    <row r="27" spans="1:7" s="13" customFormat="1" x14ac:dyDescent="0.35">
      <c r="A27" s="23" t="s">
        <v>41</v>
      </c>
      <c r="B27" s="7">
        <f>(SUM(B7:B26))*-1</f>
        <v>-630950</v>
      </c>
      <c r="C27" s="7">
        <f>(SUM(C7:C26))*-1</f>
        <v>-612950</v>
      </c>
      <c r="D27" s="7">
        <f>(SUM(D7:D26))*-1</f>
        <v>-597200</v>
      </c>
      <c r="E27" s="7">
        <f>(SUM(E7:E26))*-1</f>
        <v>-602200</v>
      </c>
      <c r="F27" s="7">
        <f>(SUM(F7:F26))*-1</f>
        <v>-607200</v>
      </c>
      <c r="G27" s="7">
        <f t="shared" si="0"/>
        <v>-3050500</v>
      </c>
    </row>
    <row r="28" spans="1:7" x14ac:dyDescent="0.35">
      <c r="A28" s="24" t="s">
        <v>40</v>
      </c>
      <c r="B28" s="25">
        <f t="shared" ref="B28:G28" si="1">B4+B27</f>
        <v>194050</v>
      </c>
      <c r="C28" s="25">
        <f t="shared" si="1"/>
        <v>239050</v>
      </c>
      <c r="D28" s="25">
        <f t="shared" si="1"/>
        <v>262800</v>
      </c>
      <c r="E28" s="25">
        <f t="shared" si="1"/>
        <v>267800</v>
      </c>
      <c r="F28" s="25">
        <f t="shared" si="1"/>
        <v>292800</v>
      </c>
      <c r="G28" s="25">
        <f t="shared" si="1"/>
        <v>1256500</v>
      </c>
    </row>
    <row r="29" spans="1:7" s="11" customFormat="1" x14ac:dyDescent="0.35">
      <c r="A29" s="26"/>
      <c r="B29" s="27"/>
      <c r="C29" s="27"/>
      <c r="D29" s="26"/>
      <c r="E29" s="27"/>
      <c r="F29" s="27"/>
      <c r="G29" s="27"/>
    </row>
    <row r="30" spans="1:7" s="28" customFormat="1" x14ac:dyDescent="0.35">
      <c r="A30" s="30" t="s">
        <v>26</v>
      </c>
      <c r="B30" s="31"/>
      <c r="C30" s="31"/>
      <c r="D30" s="31"/>
      <c r="E30" s="31"/>
      <c r="F30" s="31"/>
      <c r="G30" s="32"/>
    </row>
    <row r="31" spans="1:7" x14ac:dyDescent="0.35">
      <c r="A31" s="6"/>
      <c r="B31" s="7"/>
      <c r="C31" s="7"/>
      <c r="D31" s="7"/>
      <c r="E31" s="7"/>
      <c r="F31" s="7"/>
      <c r="G31" s="7"/>
    </row>
    <row r="32" spans="1:7" s="9" customFormat="1" x14ac:dyDescent="0.35">
      <c r="A32" s="4" t="s">
        <v>28</v>
      </c>
      <c r="B32" s="15"/>
      <c r="C32" s="15"/>
      <c r="D32" s="15"/>
      <c r="E32" s="15"/>
      <c r="F32" s="15"/>
      <c r="G32" s="15"/>
    </row>
    <row r="33" spans="1:7" s="11" customFormat="1" x14ac:dyDescent="0.35">
      <c r="A33" s="26"/>
      <c r="B33" s="26"/>
      <c r="C33" s="27"/>
      <c r="D33" s="27"/>
      <c r="E33" s="27"/>
      <c r="F33" s="27"/>
      <c r="G33" s="26"/>
    </row>
    <row r="34" spans="1:7" s="9" customFormat="1" x14ac:dyDescent="0.35">
      <c r="A34" s="14" t="s">
        <v>30</v>
      </c>
      <c r="B34" s="15">
        <v>8500</v>
      </c>
      <c r="C34" s="15"/>
      <c r="D34" s="15"/>
      <c r="E34" s="15"/>
      <c r="F34" s="15"/>
      <c r="G34" s="15"/>
    </row>
    <row r="35" spans="1:7" s="11" customFormat="1" x14ac:dyDescent="0.35">
      <c r="A35" s="26" t="s">
        <v>31</v>
      </c>
      <c r="B35" s="27">
        <v>2500</v>
      </c>
      <c r="C35" s="27"/>
      <c r="D35" s="27"/>
      <c r="E35" s="27"/>
      <c r="F35" s="27"/>
      <c r="G35" s="27"/>
    </row>
    <row r="36" spans="1:7" s="9" customFormat="1" x14ac:dyDescent="0.35">
      <c r="A36" s="14" t="s">
        <v>32</v>
      </c>
      <c r="B36" s="15">
        <v>1300</v>
      </c>
      <c r="C36" s="15"/>
      <c r="D36" s="15"/>
      <c r="E36" s="15"/>
      <c r="F36" s="15"/>
      <c r="G36" s="15"/>
    </row>
    <row r="37" spans="1:7" s="11" customFormat="1" x14ac:dyDescent="0.35">
      <c r="A37" s="26"/>
      <c r="B37" s="27"/>
      <c r="C37" s="27"/>
      <c r="D37" s="27"/>
      <c r="E37" s="27"/>
      <c r="F37" s="27"/>
      <c r="G37" s="27"/>
    </row>
    <row r="38" spans="1:7" x14ac:dyDescent="0.35">
      <c r="A38" s="5" t="s">
        <v>29</v>
      </c>
      <c r="B38" s="27"/>
      <c r="C38" s="27"/>
      <c r="D38" s="27"/>
      <c r="E38" s="27"/>
      <c r="F38" s="27"/>
      <c r="G38" s="27"/>
    </row>
    <row r="39" spans="1:7" x14ac:dyDescent="0.35">
      <c r="A39" s="14"/>
      <c r="B39" s="15"/>
      <c r="C39" s="15"/>
      <c r="D39" s="15"/>
      <c r="E39" s="15"/>
      <c r="F39" s="15"/>
      <c r="G39" s="15"/>
    </row>
    <row r="40" spans="1:7" x14ac:dyDescent="0.35">
      <c r="A40" s="26" t="s">
        <v>33</v>
      </c>
      <c r="B40" s="27">
        <v>125000</v>
      </c>
      <c r="C40" s="27"/>
      <c r="D40" s="27"/>
      <c r="E40" s="27"/>
      <c r="F40" s="27"/>
      <c r="G40" s="27"/>
    </row>
    <row r="41" spans="1:7" s="11" customFormat="1" x14ac:dyDescent="0.35">
      <c r="A41" s="14" t="s">
        <v>34</v>
      </c>
      <c r="B41" s="15">
        <v>7500</v>
      </c>
      <c r="C41" s="15"/>
      <c r="D41" s="15"/>
      <c r="E41" s="15"/>
      <c r="F41" s="15"/>
      <c r="G41" s="15"/>
    </row>
    <row r="42" spans="1:7" x14ac:dyDescent="0.35">
      <c r="A42" s="26"/>
      <c r="B42" s="27"/>
      <c r="C42" s="27"/>
      <c r="D42" s="27"/>
      <c r="E42" s="27"/>
      <c r="F42" s="27"/>
      <c r="G42" s="27"/>
    </row>
    <row r="43" spans="1:7" x14ac:dyDescent="0.35">
      <c r="A43" s="5" t="s">
        <v>35</v>
      </c>
      <c r="B43" s="27"/>
      <c r="C43" s="27"/>
      <c r="D43" s="27"/>
      <c r="E43" s="27"/>
      <c r="F43" s="27"/>
      <c r="G43" s="27"/>
    </row>
    <row r="44" spans="1:7" x14ac:dyDescent="0.35">
      <c r="A44" s="14"/>
      <c r="B44" s="15"/>
      <c r="C44" s="15"/>
      <c r="D44" s="15"/>
      <c r="E44" s="15"/>
      <c r="F44" s="15"/>
      <c r="G44" s="15"/>
    </row>
    <row r="45" spans="1:7" x14ac:dyDescent="0.35">
      <c r="A45" s="6" t="s">
        <v>36</v>
      </c>
      <c r="B45" s="7">
        <v>9000</v>
      </c>
      <c r="C45" s="7"/>
      <c r="D45" s="7"/>
      <c r="E45" s="7"/>
      <c r="F45" s="7"/>
      <c r="G45" s="7"/>
    </row>
    <row r="46" spans="1:7" x14ac:dyDescent="0.35">
      <c r="A46" s="14"/>
      <c r="B46" s="15"/>
      <c r="C46" s="15"/>
      <c r="D46" s="15"/>
      <c r="E46" s="15"/>
      <c r="F46" s="15"/>
      <c r="G46" s="15"/>
    </row>
    <row r="47" spans="1:7" x14ac:dyDescent="0.35">
      <c r="A47" s="6" t="s">
        <v>37</v>
      </c>
      <c r="B47" s="7">
        <v>1000</v>
      </c>
      <c r="C47" s="7"/>
      <c r="D47" s="7"/>
      <c r="E47" s="7"/>
      <c r="F47" s="7"/>
      <c r="G47" s="7"/>
    </row>
    <row r="48" spans="1:7" x14ac:dyDescent="0.35">
      <c r="A48" s="14"/>
      <c r="B48" s="15"/>
      <c r="C48" s="15"/>
      <c r="D48" s="15"/>
      <c r="E48" s="15"/>
      <c r="F48" s="15"/>
      <c r="G48" s="15"/>
    </row>
    <row r="49" spans="1:7" x14ac:dyDescent="0.35">
      <c r="A49" s="23" t="s">
        <v>39</v>
      </c>
      <c r="B49" s="7">
        <f t="shared" ref="B49:G49" si="2">SUM(B34:B48)</f>
        <v>154800</v>
      </c>
      <c r="C49" s="7">
        <f t="shared" si="2"/>
        <v>0</v>
      </c>
      <c r="D49" s="7">
        <f t="shared" si="2"/>
        <v>0</v>
      </c>
      <c r="E49" s="7">
        <f t="shared" si="2"/>
        <v>0</v>
      </c>
      <c r="F49" s="7">
        <f t="shared" si="2"/>
        <v>0</v>
      </c>
      <c r="G49" s="7">
        <f t="shared" si="2"/>
        <v>0</v>
      </c>
    </row>
    <row r="50" spans="1:7" x14ac:dyDescent="0.35">
      <c r="A50" s="24" t="s">
        <v>38</v>
      </c>
      <c r="B50" s="25">
        <f t="shared" ref="B50:G50" si="3">B28-B49</f>
        <v>39250</v>
      </c>
      <c r="C50" s="25">
        <f t="shared" si="3"/>
        <v>239050</v>
      </c>
      <c r="D50" s="25">
        <f t="shared" si="3"/>
        <v>262800</v>
      </c>
      <c r="E50" s="25">
        <f t="shared" si="3"/>
        <v>267800</v>
      </c>
      <c r="F50" s="25">
        <f t="shared" si="3"/>
        <v>292800</v>
      </c>
      <c r="G50" s="25">
        <f t="shared" si="3"/>
        <v>1256500</v>
      </c>
    </row>
    <row r="52" spans="1:7" x14ac:dyDescent="0.35">
      <c r="A52" s="20" t="s">
        <v>45</v>
      </c>
      <c r="B52" s="29" t="s">
        <v>46</v>
      </c>
    </row>
    <row r="53" spans="1:7" x14ac:dyDescent="0.35">
      <c r="B53" s="20" t="s">
        <v>47</v>
      </c>
    </row>
  </sheetData>
  <mergeCells count="1">
    <mergeCell ref="A30:G30"/>
  </mergeCells>
  <pageMargins left="0.2" right="0.2" top="1.5" bottom="0.75" header="0.55000000000000004" footer="0.3"/>
  <pageSetup scale="60" orientation="portrait" horizontalDpi="1200" verticalDpi="1200" r:id="rId1"/>
  <headerFooter>
    <oddHeader>&amp;L&amp;"Times New Roman,Bold"&amp;14Debtor Name_______&amp;C&amp;"Times New Roman,Bold"&amp;14Form 11-11
United States Bankruptcy Court
Southern District of Texas
_________ Division&amp;R&amp;"Times New Roman,Bold"&amp;14Case No._______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Rodriguez</dc:creator>
  <cp:lastModifiedBy>Eduardo Rodriguez</cp:lastModifiedBy>
  <cp:lastPrinted>2024-04-27T11:50:45Z</cp:lastPrinted>
  <dcterms:created xsi:type="dcterms:W3CDTF">2024-04-14T14:05:31Z</dcterms:created>
  <dcterms:modified xsi:type="dcterms:W3CDTF">2024-04-27T12:00:10Z</dcterms:modified>
</cp:coreProperties>
</file>